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803" documentId="13_ncr:1_{AE89F826-71AB-478F-B268-F1CBB0136D23}" xr6:coauthVersionLast="47" xr6:coauthVersionMax="47" xr10:uidLastSave="{EFFF57F8-CF84-4521-9B23-235D100DDA95}"/>
  <bookViews>
    <workbookView xWindow="-120" yWindow="-120" windowWidth="29040" windowHeight="15720" xr2:uid="{00000000-000D-0000-FFFF-FFFF00000000}"/>
  </bookViews>
  <sheets>
    <sheet name="Sheet1" sheetId="1" r:id="rId1"/>
  </sheets>
  <definedNames>
    <definedName name="_xlnm.Print_Area" localSheetId="0">Sheet1!$A$1:$J$78</definedName>
    <definedName name="_xlnm.Print_Titles" localSheetId="0">Sheet1!$1:$7</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A66" i="1"/>
  <c r="A68" i="1" s="1"/>
  <c r="A70" i="1" s="1"/>
  <c r="A59" i="1"/>
  <c r="A61" i="1" s="1"/>
  <c r="A64" i="1" s="1"/>
  <c r="A48" i="1"/>
  <c r="A50" i="1" s="1"/>
  <c r="A52" i="1" s="1"/>
  <c r="A54" i="1" s="1"/>
  <c r="A57" i="1" s="1"/>
  <c r="A36" i="1"/>
  <c r="A38" i="1" s="1"/>
  <c r="A40" i="1" s="1"/>
  <c r="A43" i="1" s="1"/>
  <c r="A46" i="1" s="1"/>
  <c r="A27" i="1"/>
  <c r="A29" i="1" s="1"/>
  <c r="A31" i="1" s="1"/>
  <c r="A34" i="1" s="1"/>
  <c r="A25" i="1"/>
  <c r="A23" i="1"/>
  <c r="A20" i="1"/>
  <c r="A18" i="1"/>
  <c r="G38" i="1" l="1"/>
  <c r="H38" i="1" s="1"/>
  <c r="J38" i="1" s="1"/>
  <c r="H43" i="1"/>
  <c r="H29" i="1"/>
  <c r="G27" i="1"/>
  <c r="G29" i="1"/>
  <c r="G20" i="1"/>
  <c r="H20" i="1" s="1"/>
  <c r="J29" i="1" l="1"/>
  <c r="H27" i="1"/>
  <c r="J27" i="1" s="1"/>
  <c r="J20" i="1"/>
  <c r="G25" i="1"/>
  <c r="H25" i="1" s="1"/>
  <c r="G34" i="1"/>
  <c r="H34" i="1" s="1"/>
  <c r="G40" i="1"/>
  <c r="H40" i="1" s="1"/>
  <c r="G43" i="1"/>
  <c r="H16" i="1"/>
  <c r="G18" i="1"/>
  <c r="H18" i="1" s="1"/>
  <c r="G36" i="1"/>
  <c r="H36" i="1" s="1"/>
  <c r="G48" i="1"/>
  <c r="H48" i="1" s="1"/>
  <c r="G46" i="1"/>
  <c r="H46" i="1" s="1"/>
  <c r="G31" i="1"/>
  <c r="H31" i="1" s="1"/>
  <c r="G57" i="1"/>
  <c r="H57" i="1" s="1"/>
  <c r="G59" i="1"/>
  <c r="H59" i="1" s="1"/>
  <c r="G64" i="1"/>
  <c r="H64" i="1" s="1"/>
  <c r="G66" i="1"/>
  <c r="H66" i="1" s="1"/>
  <c r="G68" i="1"/>
  <c r="H68" i="1" s="1"/>
  <c r="G70" i="1"/>
  <c r="H70" i="1" s="1"/>
  <c r="G50" i="1"/>
  <c r="H50" i="1" s="1"/>
  <c r="G52" i="1"/>
  <c r="H52" i="1" s="1"/>
  <c r="G54" i="1"/>
  <c r="H54" i="1" s="1"/>
  <c r="G61" i="1"/>
  <c r="H61" i="1" s="1"/>
  <c r="G23" i="1"/>
  <c r="H23" i="1" s="1"/>
  <c r="J61" i="1" l="1"/>
  <c r="J54" i="1"/>
  <c r="J52" i="1"/>
  <c r="J50" i="1"/>
  <c r="J70" i="1"/>
  <c r="J68" i="1"/>
  <c r="J66" i="1"/>
  <c r="J64" i="1"/>
  <c r="J59" i="1"/>
  <c r="J57" i="1"/>
  <c r="J23" i="1" l="1"/>
  <c r="J31" i="1"/>
  <c r="J46" i="1"/>
  <c r="J48" i="1"/>
  <c r="J36" i="1"/>
  <c r="J18" i="1"/>
  <c r="J16" i="1"/>
  <c r="J43" i="1"/>
  <c r="J40" i="1"/>
  <c r="J34" i="1"/>
  <c r="J25" i="1"/>
  <c r="J72" i="1" l="1"/>
</calcChain>
</file>

<file path=xl/sharedStrings.xml><?xml version="1.0" encoding="utf-8"?>
<sst xmlns="http://schemas.openxmlformats.org/spreadsheetml/2006/main" count="104" uniqueCount="56">
  <si>
    <t>Soumissionnaire :</t>
  </si>
  <si>
    <t>TOTAL</t>
  </si>
  <si>
    <t>Date :</t>
  </si>
  <si>
    <t xml:space="preserve">Signature : </t>
  </si>
  <si>
    <t>RABAIS CONSENTI SUR CE SITE en %</t>
  </si>
  <si>
    <t>en vue de la mise en place d'un Contrat-Cadre pour</t>
  </si>
  <si>
    <t>N°</t>
  </si>
  <si>
    <t>Désignation</t>
  </si>
  <si>
    <t>Cachet de l'entreprise :</t>
  </si>
  <si>
    <t>Nom et prénom du représentant légal :</t>
  </si>
  <si>
    <t>Fonction du représentant légal :</t>
  </si>
  <si>
    <t>Fourniture de matériel technique divers</t>
  </si>
  <si>
    <t>Appel d'offre - EE2-AO-PO-2026-007</t>
  </si>
  <si>
    <t>Environnement</t>
  </si>
  <si>
    <t>RAPPEL IMPORTANT</t>
  </si>
  <si>
    <t>ADRESSE DU SITE DE VENTE EN LIGNE avec les PRIX PUBLICS</t>
  </si>
  <si>
    <t>Piles alcaline 1,5 Volts type AA</t>
  </si>
  <si>
    <t>Piles alcaline 1,5 Volts type AAA</t>
  </si>
  <si>
    <t>Piles alcaline 9 Volts type E</t>
  </si>
  <si>
    <t>Piles lithium 3 Volts CR2032</t>
  </si>
  <si>
    <r>
      <rPr>
        <b/>
        <sz val="12"/>
        <color theme="1"/>
        <rFont val="Calibri"/>
        <family val="2"/>
        <scheme val="minor"/>
      </rPr>
      <t>Chariot de montage à 2 étages</t>
    </r>
    <r>
      <rPr>
        <sz val="12"/>
        <color theme="1"/>
        <rFont val="Calibri"/>
        <family val="2"/>
        <scheme val="minor"/>
      </rPr>
      <t xml:space="preserve">
Panneau en MDF haute résistance
Dimensions : 1000 mm x 700 mm
Charge max : 500 kg
4 roulettes dont 2 pivotantes à blocage </t>
    </r>
  </si>
  <si>
    <r>
      <rPr>
        <b/>
        <sz val="12"/>
        <color theme="1"/>
        <rFont val="Calibri"/>
        <family val="2"/>
        <scheme val="minor"/>
      </rPr>
      <t>Armoire à bacs</t>
    </r>
    <r>
      <rPr>
        <sz val="12"/>
        <color theme="1"/>
        <rFont val="Calibri"/>
        <family val="2"/>
        <scheme val="minor"/>
      </rPr>
      <t xml:space="preserve">
Largeur : 950 mm
Hauteur : 1935 mm
Profondeur : 400 mm
Nombre étagères : 6, réglables en hauteur
Capacité : 50 kg par étagère
En tôle d'acier peint
Livrés avec 24 bacs à bec, 300 x 200 x 200 mm, en 3 couleurs</t>
    </r>
  </si>
  <si>
    <r>
      <rPr>
        <b/>
        <sz val="12"/>
        <color theme="1"/>
        <rFont val="Calibri"/>
        <family val="2"/>
        <scheme val="minor"/>
      </rPr>
      <t>Conteneurs à déchet</t>
    </r>
    <r>
      <rPr>
        <sz val="12"/>
        <color theme="1"/>
        <rFont val="Calibri"/>
        <family val="2"/>
        <scheme val="minor"/>
      </rPr>
      <t xml:space="preserve">
En polyéthylène
Capacité 240 litres
Conforme à la norme EN840
Coloris couvercle ou poubelle : bleu, jaune ou vert
Deux roues caoutchouc diam 200 mm
Avec poignée de manutention</t>
    </r>
  </si>
  <si>
    <r>
      <rPr>
        <b/>
        <sz val="12"/>
        <color theme="1"/>
        <rFont val="Calibri"/>
        <family val="2"/>
        <scheme val="minor"/>
      </rPr>
      <t>Carton de transport</t>
    </r>
    <r>
      <rPr>
        <sz val="12"/>
        <color theme="1"/>
        <rFont val="Calibri"/>
        <family val="2"/>
        <scheme val="minor"/>
      </rPr>
      <t xml:space="preserve">
600 x 400 x 300
Double cannelure
Charge Max 30 kg</t>
    </r>
  </si>
  <si>
    <r>
      <rPr>
        <b/>
        <sz val="12"/>
        <color theme="1"/>
        <rFont val="Calibri"/>
        <family val="2"/>
        <scheme val="minor"/>
      </rPr>
      <t>Film étirable manuel en PE, transparent</t>
    </r>
    <r>
      <rPr>
        <sz val="12"/>
        <color theme="1"/>
        <rFont val="Calibri"/>
        <family val="2"/>
        <scheme val="minor"/>
      </rPr>
      <t xml:space="preserve">
Epaisseur : 20 µm
Largeur : 500 mm
Longueur : 300 mètres</t>
    </r>
  </si>
  <si>
    <r>
      <rPr>
        <b/>
        <sz val="12"/>
        <color theme="1"/>
        <rFont val="Calibri"/>
        <family val="2"/>
        <scheme val="minor"/>
      </rPr>
      <t>Escabeau à marche</t>
    </r>
    <r>
      <rPr>
        <sz val="12"/>
        <color theme="1"/>
        <rFont val="Calibri"/>
        <family val="2"/>
        <scheme val="minor"/>
      </rPr>
      <t xml:space="preserve">
Nombre de marche : 5
Hauteur plateforme : +-1050 mm
Hauteur totale : +-1650 mm
En aluminium
Gardecorps avec bac intégré
Marche supérieur striée antidérapante
Charge max : 150 kg
Norme EN131</t>
    </r>
  </si>
  <si>
    <r>
      <rPr>
        <b/>
        <sz val="12"/>
        <color theme="1"/>
        <rFont val="Calibri"/>
        <family val="2"/>
        <scheme val="minor"/>
      </rPr>
      <t>Barrière extensible légère</t>
    </r>
    <r>
      <rPr>
        <sz val="12"/>
        <color theme="1"/>
        <rFont val="Calibri"/>
        <family val="2"/>
        <scheme val="minor"/>
      </rPr>
      <t xml:space="preserve">
Pour délimitation rapide des zones dangereuses
Longueur dépliée : 3600 mm
Section des barreaus : 25 x 4 mm
Hauteur : 1 m
Sur pieds
Coloris : rouge et blanc</t>
    </r>
  </si>
  <si>
    <r>
      <rPr>
        <b/>
        <sz val="12"/>
        <color theme="1"/>
        <rFont val="Calibri"/>
        <family val="2"/>
        <scheme val="minor"/>
      </rPr>
      <t>Armoire à clés</t>
    </r>
    <r>
      <rPr>
        <sz val="12"/>
        <color theme="1"/>
        <rFont val="Calibri"/>
        <family val="2"/>
        <scheme val="minor"/>
      </rPr>
      <t xml:space="preserve">
pour 100 clés
Serrure à cylindre, avec 2 clés
Fixation murale</t>
    </r>
  </si>
  <si>
    <r>
      <rPr>
        <b/>
        <sz val="12"/>
        <color theme="1"/>
        <rFont val="Calibri"/>
        <family val="2"/>
        <scheme val="minor"/>
      </rPr>
      <t>Diable pour escaliers en aluminium</t>
    </r>
    <r>
      <rPr>
        <sz val="12"/>
        <color theme="1"/>
        <rFont val="Calibri"/>
        <family val="2"/>
        <scheme val="minor"/>
      </rPr>
      <t xml:space="preserve">
avec roues trois étoiles
Charge 150 kg
Pelle : 500 mm x 220 mm
Diamètre des routes : 160 mm
Avec poignées</t>
    </r>
  </si>
  <si>
    <r>
      <rPr>
        <b/>
        <sz val="12"/>
        <color theme="1"/>
        <rFont val="Calibri"/>
        <family val="2"/>
        <scheme val="minor"/>
      </rPr>
      <t xml:space="preserve">Panneau d'affichage Blanc Mobile
</t>
    </r>
    <r>
      <rPr>
        <sz val="12"/>
        <color theme="1"/>
        <rFont val="Calibri"/>
        <family val="2"/>
        <scheme val="minor"/>
      </rPr>
      <t>Longueur panneau : 1500 mm
Hauteur panneau : 1000 mm
Hauteur totale : +- 1900 mm
Surface plastifiée, magnétique, inscriptible et essuyable à sec. 
Résistant aux rayures 
Chassis solide avec 4 roues directionnelles dont au moins 2 avec blocage</t>
    </r>
  </si>
  <si>
    <r>
      <rPr>
        <b/>
        <sz val="12"/>
        <color theme="1"/>
        <rFont val="Calibri"/>
        <family val="2"/>
        <scheme val="minor"/>
      </rPr>
      <t xml:space="preserve">Panneau de présentation Mobile
</t>
    </r>
    <r>
      <rPr>
        <sz val="12"/>
        <color theme="1"/>
        <rFont val="Calibri"/>
        <family val="2"/>
        <scheme val="minor"/>
      </rPr>
      <t>Hauteur panneau : 1500 mm
Largeur panneau : 1200 mm
Hauteur totale : +- 1900 mm
Surface textiles permettrant de punaiser ou d'épingler des affiches. 
Chassis solide avec 4 roues directionnelles dont au moins 2 avec blocage</t>
    </r>
  </si>
  <si>
    <r>
      <rPr>
        <b/>
        <sz val="12"/>
        <color theme="1"/>
        <rFont val="Calibri"/>
        <family val="2"/>
        <scheme val="minor"/>
      </rPr>
      <t>Cône de signalisation 750 mm</t>
    </r>
    <r>
      <rPr>
        <sz val="12"/>
        <color theme="1"/>
        <rFont val="Calibri"/>
        <family val="2"/>
        <scheme val="minor"/>
      </rPr>
      <t xml:space="preserve">
hauteur : 750 mm
Poids : +- 4,5 kg
Couleur orange avec bandes blanches</t>
    </r>
  </si>
  <si>
    <r>
      <rPr>
        <b/>
        <sz val="12"/>
        <color theme="1"/>
        <rFont val="Calibri"/>
        <family val="2"/>
        <scheme val="minor"/>
      </rPr>
      <t>Poteau de balisage - noir - 3 mètres</t>
    </r>
    <r>
      <rPr>
        <sz val="12"/>
        <color theme="1"/>
        <rFont val="Calibri"/>
        <family val="2"/>
        <scheme val="minor"/>
      </rPr>
      <t xml:space="preserve">
Hauteur : +- 1050 mm
Poids : +- 8,5 kg
Coloris poteau et pied : noir
Coloris sangle : noir
Largeur Sangle : 50 mm
Longueur Sangle : 3 mètres</t>
    </r>
  </si>
  <si>
    <r>
      <rPr>
        <b/>
        <sz val="12"/>
        <color theme="1"/>
        <rFont val="Calibri"/>
        <family val="2"/>
        <scheme val="minor"/>
      </rPr>
      <t>Poteau de balisage - métal brossé - 2 mètres</t>
    </r>
    <r>
      <rPr>
        <sz val="12"/>
        <color theme="1"/>
        <rFont val="Calibri"/>
        <family val="2"/>
        <scheme val="minor"/>
      </rPr>
      <t xml:space="preserve">
Hauteur : +- 1050 mm
Poids : +- 10 kg
Matières poteau et pied : métal brossé
Coloris sangle : noir
Largeur Sangle : 50 mm
Longueur Sangle : 2 mètres</t>
    </r>
  </si>
  <si>
    <r>
      <rPr>
        <b/>
        <sz val="12"/>
        <color theme="1"/>
        <rFont val="Calibri"/>
        <family val="2"/>
        <scheme val="minor"/>
      </rPr>
      <t>Panneau d'information A3 sur pied</t>
    </r>
    <r>
      <rPr>
        <sz val="12"/>
        <color theme="1"/>
        <rFont val="Calibri"/>
        <family val="2"/>
        <scheme val="minor"/>
      </rPr>
      <t xml:space="preserve">
Hauteur : +- 1100 mm
Piétement : métal brossé
Poids : +- 5 kg
Montage en mode portrait ou paysage
Avec plastique transparent de protection pour l'affiche</t>
    </r>
  </si>
  <si>
    <t>Emballage et expédition</t>
  </si>
  <si>
    <t>Sécurité</t>
  </si>
  <si>
    <r>
      <rPr>
        <b/>
        <sz val="12"/>
        <color theme="1"/>
        <rFont val="Calibri"/>
        <family val="2"/>
        <scheme val="minor"/>
      </rPr>
      <t>Ruban adhésif universel Extra Power TESA argent</t>
    </r>
    <r>
      <rPr>
        <sz val="12"/>
        <color theme="1"/>
        <rFont val="Calibri"/>
        <family val="2"/>
        <scheme val="minor"/>
      </rPr>
      <t xml:space="preserve">
Longueur : 50 m</t>
    </r>
  </si>
  <si>
    <t>Manutention</t>
  </si>
  <si>
    <r>
      <rPr>
        <b/>
        <sz val="12"/>
        <color theme="1"/>
        <rFont val="Calibri"/>
        <family val="2"/>
        <scheme val="minor"/>
      </rPr>
      <t>Diable 250 KG</t>
    </r>
    <r>
      <rPr>
        <sz val="12"/>
        <color theme="1"/>
        <rFont val="Calibri"/>
        <family val="2"/>
        <scheme val="minor"/>
      </rPr>
      <t xml:space="preserve">
Largeur bavette : 450 mm
Profondeur bavette : 280 mm
Hauteur : +- 1300 mm
Diamètre roue : 260 mm
Roue pneumatique, Palier à roulement
Tubes verticaux au dos pour le transport de sacs</t>
    </r>
  </si>
  <si>
    <t xml:space="preserve">Quantité </t>
  </si>
  <si>
    <r>
      <t xml:space="preserve">Le soumissionnaire indique ici les </t>
    </r>
    <r>
      <rPr>
        <b/>
        <sz val="14"/>
        <color rgb="FF3333FF"/>
        <rFont val="Calibri"/>
        <family val="2"/>
        <scheme val="minor"/>
      </rPr>
      <t>PRIX PUBLICS</t>
    </r>
    <r>
      <rPr>
        <sz val="14"/>
        <color theme="1"/>
        <rFont val="Calibri"/>
        <family val="2"/>
        <scheme val="minor"/>
      </rPr>
      <t xml:space="preserve"> </t>
    </r>
    <r>
      <rPr>
        <sz val="14"/>
        <color rgb="FF3333FF"/>
        <rFont val="Calibri"/>
        <family val="2"/>
        <scheme val="minor"/>
      </rPr>
      <t>issu de son site de vente en ligne</t>
    </r>
    <r>
      <rPr>
        <sz val="14"/>
        <color theme="1"/>
        <rFont val="Calibri"/>
        <family val="2"/>
        <scheme val="minor"/>
      </rPr>
      <t xml:space="preserve">, auxquels il appliquer un </t>
    </r>
    <r>
      <rPr>
        <b/>
        <sz val="14"/>
        <color rgb="FF00B050"/>
        <rFont val="Calibri"/>
        <family val="2"/>
        <scheme val="minor"/>
      </rPr>
      <t>RABAIS</t>
    </r>
    <r>
      <rPr>
        <sz val="14"/>
        <color theme="1"/>
        <rFont val="Calibri"/>
        <family val="2"/>
        <scheme val="minor"/>
      </rPr>
      <t xml:space="preserve"> </t>
    </r>
    <r>
      <rPr>
        <sz val="14"/>
        <color rgb="FF00B050"/>
        <rFont val="Calibri"/>
        <family val="2"/>
        <scheme val="minor"/>
      </rPr>
      <t xml:space="preserve">qui sera applicable à </t>
    </r>
    <r>
      <rPr>
        <b/>
        <u/>
        <sz val="14"/>
        <color rgb="FF00B050"/>
        <rFont val="Calibri"/>
        <family val="2"/>
        <scheme val="minor"/>
      </rPr>
      <t>l'entièreté</t>
    </r>
    <r>
      <rPr>
        <sz val="14"/>
        <color rgb="FF00B050"/>
        <rFont val="Calibri"/>
        <family val="2"/>
        <scheme val="minor"/>
      </rPr>
      <t xml:space="preserve"> du catalogue</t>
    </r>
    <r>
      <rPr>
        <sz val="14"/>
        <color theme="1"/>
        <rFont val="Calibri"/>
        <family val="2"/>
        <scheme val="minor"/>
      </rPr>
      <t xml:space="preserve"> du site de vente en ligne. 
Le soumissionnaire est censé avoir inclus, tant dans les prix unitaires que globaux, l’ensemble des frais et impositions généralement quelconques grevant les services, suivant les indications livrées dans ce dossier de soumission, à l’exception de la taxe sur la valeur ajoutée.</t>
    </r>
  </si>
  <si>
    <r>
      <t xml:space="preserve">Prix </t>
    </r>
    <r>
      <rPr>
        <b/>
        <u/>
        <sz val="12"/>
        <color theme="1"/>
        <rFont val="Calibri"/>
        <family val="2"/>
        <scheme val="minor"/>
      </rPr>
      <t>UNITAIRE</t>
    </r>
    <r>
      <rPr>
        <b/>
        <sz val="12"/>
        <color theme="1"/>
        <rFont val="Calibri"/>
        <family val="2"/>
        <scheme val="minor"/>
      </rPr>
      <t xml:space="preserve"> 
HORS TVA </t>
    </r>
  </si>
  <si>
    <t>Montant TOTAL
HORS TVA</t>
  </si>
  <si>
    <r>
      <t xml:space="preserve">Prix UNITAIRE 
HORS TVA
 </t>
    </r>
    <r>
      <rPr>
        <b/>
        <sz val="12"/>
        <color rgb="FF00B050"/>
        <rFont val="Calibri"/>
        <family val="2"/>
        <scheme val="minor"/>
      </rPr>
      <t>avec rabais</t>
    </r>
  </si>
  <si>
    <r>
      <rPr>
        <b/>
        <sz val="12"/>
        <color theme="1"/>
        <rFont val="Calibri"/>
        <family val="2"/>
        <scheme val="minor"/>
      </rPr>
      <t>Transpalette 2000 kg</t>
    </r>
    <r>
      <rPr>
        <sz val="12"/>
        <color theme="1"/>
        <rFont val="Calibri"/>
        <family val="2"/>
        <scheme val="minor"/>
      </rPr>
      <t xml:space="preserve">
Longueur fourche : 1150 mm
Largeur fourche : 150 mm
Hauteur de levage : 85 - 200 mm
Roues et galets en polyuréthane</t>
    </r>
  </si>
  <si>
    <r>
      <rPr>
        <b/>
        <sz val="12"/>
        <color theme="1"/>
        <rFont val="Calibri"/>
        <family val="2"/>
        <scheme val="minor"/>
      </rPr>
      <t>Transpalette 3000 kg</t>
    </r>
    <r>
      <rPr>
        <sz val="12"/>
        <color theme="1"/>
        <rFont val="Calibri"/>
        <family val="2"/>
        <scheme val="minor"/>
      </rPr>
      <t xml:space="preserve">
Longueur fourche : entre 1800 et 2000 mm
Largeur fourche : 150 mm
Hauteur de levage : 85 - 200 mm
Roues et galets en polyuréthane</t>
    </r>
  </si>
  <si>
    <t>Entrepôt</t>
  </si>
  <si>
    <t>Référence &amp; Marque 
&amp;  lien vers site web</t>
  </si>
  <si>
    <t xml:space="preserve">Référence : 
Marque : </t>
  </si>
  <si>
    <t>Signalisation</t>
  </si>
  <si>
    <t>Piles</t>
  </si>
  <si>
    <r>
      <rPr>
        <b/>
        <sz val="12"/>
        <color theme="1"/>
        <rFont val="Calibri"/>
        <family val="2"/>
        <scheme val="minor"/>
      </rPr>
      <t>Escabeau à marche</t>
    </r>
    <r>
      <rPr>
        <sz val="12"/>
        <color theme="1"/>
        <rFont val="Calibri"/>
        <family val="2"/>
        <scheme val="minor"/>
      </rPr>
      <t xml:space="preserve">
Nombre de marche : 8
Hauteur plateforme : +-1800 mm
Hauteur totale : +-2900 mm
En aluminium
Gardecorps avec bac intégré
Marche supérieur striée antidérapante
Charge max : 150 kg
Norme EN131</t>
    </r>
  </si>
  <si>
    <r>
      <rPr>
        <b/>
        <sz val="12"/>
        <color theme="1"/>
        <rFont val="Calibri"/>
        <family val="2"/>
        <scheme val="minor"/>
      </rPr>
      <t>Aspirateur à sec et à eau NT 27/1 Me Adv Kärcher</t>
    </r>
    <r>
      <rPr>
        <sz val="12"/>
        <color theme="1"/>
        <rFont val="Calibri"/>
        <family val="2"/>
        <scheme val="minor"/>
      </rPr>
      <t xml:space="preserve">
Puissance : 1380 Watts
Capacité : 27 litres
Débit d'air : 67 l/s min
4 roulettes, dont 2 pivotantes</t>
    </r>
  </si>
  <si>
    <t xml:space="preserve">Lien vers page Site Web Public : </t>
  </si>
  <si>
    <r>
      <rPr>
        <b/>
        <sz val="12"/>
        <color rgb="FF00B050"/>
        <rFont val="Calibri"/>
        <family val="2"/>
        <scheme val="minor"/>
      </rPr>
      <t>RABAIS</t>
    </r>
    <r>
      <rPr>
        <b/>
        <sz val="12"/>
        <color theme="1"/>
        <rFont val="Calibri"/>
        <family val="2"/>
        <scheme val="minor"/>
      </rPr>
      <t xml:space="preserve"> sur catalogue 
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</si>
</sst>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140C]_-;\-* #,##0.00\ [$€-140C]_-;_-* &quot;-&quot;??\ [$€-140C]_-;_-@_-"/>
    <numFmt numFmtId="165" formatCode="#,##0.00\ &quot;€&quot;"/>
    <numFmt numFmtId="166" formatCode="[$-F800]dddd\,\ mmmm\ dd\,\ yyyy"/>
    <numFmt numFmtId="167" formatCode="#,##0.0000\ &quot;€&quot;"/>
  </numFmts>
  <fonts count="27" x14ac:knownFonts="1">
    <font>
      <sz val="11"/>
      <color theme="1"/>
      <name val="Calibri"/>
      <family val="2"/>
      <scheme val="minor"/>
    </font>
    <font>
      <sz val="16"/>
      <color theme="1"/>
      <name val="Calibri"/>
      <family val="2"/>
      <scheme val="minor"/>
    </font>
    <font>
      <sz val="18"/>
      <color theme="1"/>
      <name val="Calibri"/>
      <family val="2"/>
      <scheme val="minor"/>
    </font>
    <font>
      <sz val="11"/>
      <color theme="1"/>
      <name val="Calibri"/>
      <family val="2"/>
      <scheme val="minor"/>
    </font>
    <font>
      <b/>
      <sz val="18"/>
      <color theme="1"/>
      <name val="Calibri"/>
      <family val="2"/>
      <scheme val="minor"/>
    </font>
    <font>
      <u/>
      <sz val="11"/>
      <color theme="10"/>
      <name val="Calibri"/>
      <family val="2"/>
      <scheme val="minor"/>
    </font>
    <font>
      <b/>
      <sz val="16"/>
      <color rgb="FF3333FF"/>
      <name val="Calibri"/>
      <family val="2"/>
      <scheme val="minor"/>
    </font>
    <font>
      <b/>
      <sz val="16"/>
      <color rgb="FF00B050"/>
      <name val="Calibri"/>
      <family val="2"/>
      <scheme val="minor"/>
    </font>
    <font>
      <b/>
      <sz val="12"/>
      <color theme="1"/>
      <name val="Calibri"/>
      <family val="2"/>
      <scheme val="minor"/>
    </font>
    <font>
      <u/>
      <sz val="16"/>
      <name val="Calibri"/>
      <family val="2"/>
      <scheme val="minor"/>
    </font>
    <font>
      <b/>
      <sz val="16"/>
      <name val="Calibri"/>
      <family val="2"/>
      <scheme val="minor"/>
    </font>
    <font>
      <sz val="14"/>
      <color theme="1"/>
      <name val="Calibri"/>
      <family val="2"/>
      <scheme val="minor"/>
    </font>
    <font>
      <b/>
      <sz val="14"/>
      <color rgb="FF3333FF"/>
      <name val="Calibri"/>
      <family val="2"/>
      <scheme val="minor"/>
    </font>
    <font>
      <b/>
      <sz val="14"/>
      <color rgb="FF00B050"/>
      <name val="Calibri"/>
      <family val="2"/>
      <scheme val="minor"/>
    </font>
    <font>
      <sz val="9"/>
      <name val="Calibri"/>
      <family val="2"/>
      <scheme val="minor"/>
    </font>
    <font>
      <sz val="20"/>
      <name val="Calibri"/>
      <family val="2"/>
      <scheme val="minor"/>
    </font>
    <font>
      <u/>
      <sz val="20"/>
      <name val="Calibri"/>
      <family val="2"/>
      <scheme val="minor"/>
    </font>
    <font>
      <b/>
      <sz val="20"/>
      <color rgb="FFFF0000"/>
      <name val="Calibri"/>
      <family val="2"/>
      <scheme val="minor"/>
    </font>
    <font>
      <b/>
      <u/>
      <sz val="12"/>
      <color theme="1"/>
      <name val="Calibri"/>
      <family val="2"/>
      <scheme val="minor"/>
    </font>
    <font>
      <sz val="12"/>
      <color theme="1"/>
      <name val="Calibri"/>
      <family val="2"/>
      <scheme val="minor"/>
    </font>
    <font>
      <sz val="12"/>
      <name val="Calibri"/>
      <family val="2"/>
      <scheme val="minor"/>
    </font>
    <font>
      <sz val="20"/>
      <color theme="1"/>
      <name val="Calibri"/>
      <family val="2"/>
      <scheme val="minor"/>
    </font>
    <font>
      <sz val="14"/>
      <color rgb="FF3333FF"/>
      <name val="Calibri"/>
      <family val="2"/>
      <scheme val="minor"/>
    </font>
    <font>
      <sz val="14"/>
      <color rgb="FF00B050"/>
      <name val="Calibri"/>
      <family val="2"/>
      <scheme val="minor"/>
    </font>
    <font>
      <b/>
      <u/>
      <sz val="14"/>
      <color rgb="FF00B050"/>
      <name val="Calibri"/>
      <family val="2"/>
      <scheme val="minor"/>
    </font>
    <font>
      <b/>
      <sz val="12"/>
      <color rgb="FF00B050"/>
      <name val="Calibri"/>
      <family val="2"/>
      <scheme val="minor"/>
    </font>
    <font>
      <b/>
      <sz val="36"/>
      <color theme="1"/>
      <name val="Calibri"/>
      <family val="2"/>
      <scheme val="minor"/>
    </font>
  </fonts>
  <fills count="7">
    <fill>
      <patternFill patternType="none"/>
    </fill>
    <fill>
      <patternFill patternType="gray125"/>
    </fill>
    <fill>
      <patternFill patternType="solid">
        <fgColor theme="0" tint="-9.9978637043366805E-2"/>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0" fontId="5" fillId="0" borderId="0" applyNumberFormat="0" applyFill="0" applyBorder="0" applyAlignment="0" applyProtection="0"/>
  </cellStyleXfs>
  <cellXfs count="67">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8" fillId="2" borderId="1" xfId="0" applyFont="1" applyFill="1" applyBorder="1" applyAlignment="1">
      <alignment horizontal="center" vertical="center" wrapText="1"/>
    </xf>
    <xf numFmtId="0" fontId="0" fillId="0" borderId="0" xfId="0" applyAlignment="1">
      <alignment vertical="center" wrapText="1"/>
    </xf>
    <xf numFmtId="164" fontId="4" fillId="3" borderId="1" xfId="0" applyNumberFormat="1" applyFont="1" applyFill="1" applyBorder="1" applyAlignment="1">
      <alignment vertical="center"/>
    </xf>
    <xf numFmtId="0" fontId="14" fillId="3" borderId="15" xfId="0" applyFont="1" applyFill="1" applyBorder="1" applyAlignment="1">
      <alignment horizontal="left" vertical="center"/>
    </xf>
    <xf numFmtId="0" fontId="14" fillId="3" borderId="16" xfId="0" applyFont="1" applyFill="1" applyBorder="1" applyAlignment="1">
      <alignment vertical="center" wrapText="1"/>
    </xf>
    <xf numFmtId="0" fontId="14" fillId="3" borderId="18" xfId="0" applyFont="1" applyFill="1" applyBorder="1" applyAlignment="1">
      <alignment horizontal="left" vertical="center"/>
    </xf>
    <xf numFmtId="0" fontId="14" fillId="3" borderId="0" xfId="0" applyFont="1" applyFill="1" applyAlignment="1">
      <alignment vertical="center" wrapText="1"/>
    </xf>
    <xf numFmtId="0" fontId="14" fillId="3" borderId="20" xfId="0" applyFont="1" applyFill="1" applyBorder="1" applyAlignment="1">
      <alignment horizontal="left" vertical="center"/>
    </xf>
    <xf numFmtId="0" fontId="14" fillId="3" borderId="21" xfId="0" applyFont="1" applyFill="1" applyBorder="1" applyAlignment="1">
      <alignment vertical="center" wrapText="1"/>
    </xf>
    <xf numFmtId="0" fontId="4" fillId="3" borderId="5" xfId="0" applyFont="1" applyFill="1" applyBorder="1" applyAlignment="1">
      <alignment vertical="center"/>
    </xf>
    <xf numFmtId="0" fontId="4" fillId="6" borderId="3" xfId="0" applyFont="1" applyFill="1" applyBorder="1" applyAlignment="1">
      <alignment vertical="center" wrapText="1"/>
    </xf>
    <xf numFmtId="0" fontId="4" fillId="6" borderId="4" xfId="0" applyFont="1" applyFill="1" applyBorder="1" applyAlignment="1">
      <alignment vertical="center" wrapText="1"/>
    </xf>
    <xf numFmtId="167" fontId="4" fillId="6" borderId="3" xfId="0" applyNumberFormat="1" applyFont="1" applyFill="1" applyBorder="1" applyAlignment="1">
      <alignment vertical="center" wrapText="1"/>
    </xf>
    <xf numFmtId="0" fontId="20" fillId="5" borderId="1" xfId="0" applyFont="1" applyFill="1" applyBorder="1" applyAlignment="1">
      <alignment vertical="center" wrapText="1"/>
    </xf>
    <xf numFmtId="0" fontId="19" fillId="5" borderId="1" xfId="0" applyFont="1" applyFill="1" applyBorder="1" applyAlignment="1">
      <alignment horizontal="center" vertical="center" wrapText="1"/>
    </xf>
    <xf numFmtId="165" fontId="19" fillId="5" borderId="1" xfId="0" applyNumberFormat="1" applyFont="1" applyFill="1" applyBorder="1" applyAlignment="1">
      <alignment horizontal="center" vertical="center" wrapText="1"/>
    </xf>
    <xf numFmtId="0" fontId="20" fillId="0" borderId="2"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167" fontId="19" fillId="0" borderId="1" xfId="0" applyNumberFormat="1" applyFont="1" applyBorder="1" applyAlignment="1" applyProtection="1">
      <alignment horizontal="center" vertical="center" wrapText="1"/>
      <protection locked="0"/>
    </xf>
    <xf numFmtId="9" fontId="19" fillId="4" borderId="1" xfId="1" applyFont="1" applyFill="1" applyBorder="1" applyAlignment="1" applyProtection="1">
      <alignment horizontal="center" vertical="center" wrapText="1"/>
    </xf>
    <xf numFmtId="167" fontId="19" fillId="5" borderId="1" xfId="0" applyNumberFormat="1" applyFont="1" applyFill="1" applyBorder="1" applyAlignment="1">
      <alignment horizontal="center" vertical="center" wrapText="1"/>
    </xf>
    <xf numFmtId="1" fontId="20" fillId="5" borderId="1" xfId="0" applyNumberFormat="1" applyFont="1" applyFill="1" applyBorder="1" applyAlignment="1">
      <alignment horizontal="center" vertical="center" wrapText="1"/>
    </xf>
    <xf numFmtId="0" fontId="19" fillId="5"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166" fontId="2" fillId="0" borderId="23" xfId="0" applyNumberFormat="1" applyFont="1" applyBorder="1" applyAlignment="1" applyProtection="1">
      <alignment horizontal="left" vertical="center"/>
      <protection locked="0"/>
    </xf>
    <xf numFmtId="166" fontId="2" fillId="0" borderId="24" xfId="0" applyNumberFormat="1" applyFont="1" applyBorder="1" applyAlignment="1" applyProtection="1">
      <alignment horizontal="left" vertical="center"/>
      <protection locked="0"/>
    </xf>
    <xf numFmtId="166" fontId="2" fillId="0" borderId="25" xfId="0" applyNumberFormat="1" applyFont="1" applyBorder="1" applyAlignment="1" applyProtection="1">
      <alignment horizontal="left" vertical="center"/>
      <protection locked="0"/>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3" borderId="4" xfId="0" applyFont="1" applyFill="1" applyBorder="1" applyAlignment="1">
      <alignment horizontal="righ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1" fillId="3" borderId="12" xfId="0" applyFont="1" applyFill="1" applyBorder="1" applyAlignment="1">
      <alignment horizontal="right" vertical="center"/>
    </xf>
    <xf numFmtId="0" fontId="21" fillId="3" borderId="13" xfId="0" applyFont="1" applyFill="1" applyBorder="1" applyAlignment="1">
      <alignment horizontal="right"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0" borderId="9" xfId="2"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6" fillId="3" borderId="0" xfId="0" applyFont="1" applyFill="1" applyAlignment="1">
      <alignment horizontal="center" vertical="center" wrapText="1"/>
    </xf>
    <xf numFmtId="0" fontId="16" fillId="3" borderId="19"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9" fontId="10" fillId="4" borderId="10" xfId="1" applyFont="1" applyFill="1" applyBorder="1" applyAlignment="1" applyProtection="1">
      <alignment horizontal="center" vertical="center" wrapText="1"/>
      <protection locked="0"/>
    </xf>
    <xf numFmtId="9" fontId="10" fillId="4" borderId="11" xfId="1"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98224</xdr:colOff>
      <xdr:row>0</xdr:row>
      <xdr:rowOff>50167</xdr:rowOff>
    </xdr:from>
    <xdr:to>
      <xdr:col>1</xdr:col>
      <xdr:colOff>1994647</xdr:colOff>
      <xdr:row>3</xdr:row>
      <xdr:rowOff>44823</xdr:rowOff>
    </xdr:to>
    <xdr:pic>
      <xdr:nvPicPr>
        <xdr:cNvPr id="17" name="Picture 16" descr="Logo EELX2_Small">
          <a:extLst>
            <a:ext uri="{FF2B5EF4-FFF2-40B4-BE49-F238E27FC236}">
              <a16:creationId xmlns:a16="http://schemas.microsoft.com/office/drawing/2014/main" id="{8C7123CF-731D-4A4C-98E8-B135CAD1CB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24" y="50167"/>
          <a:ext cx="2255011" cy="84630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8"/>
  <sheetViews>
    <sheetView tabSelected="1" zoomScale="70" zoomScaleNormal="70" zoomScaleSheetLayoutView="70" workbookViewId="0">
      <selection activeCell="A9" sqref="A9:J9"/>
    </sheetView>
  </sheetViews>
  <sheetFormatPr defaultRowHeight="15" x14ac:dyDescent="0.25"/>
  <cols>
    <col min="1" max="1" width="5.42578125" style="2" customWidth="1"/>
    <col min="2" max="2" width="57.5703125" style="1" customWidth="1"/>
    <col min="3" max="3" width="17.28515625" style="2" customWidth="1"/>
    <col min="4" max="5" width="28.28515625" style="1" customWidth="1"/>
    <col min="6" max="6" width="21.85546875" style="1" customWidth="1"/>
    <col min="7" max="7" width="14.42578125" style="1" bestFit="1" customWidth="1"/>
    <col min="8" max="8" width="14.85546875" style="1" customWidth="1"/>
    <col min="9" max="9" width="11" style="1" customWidth="1"/>
    <col min="10" max="10" width="28.5703125" style="1" customWidth="1"/>
    <col min="11" max="16384" width="9.140625" style="1"/>
  </cols>
  <sheetData>
    <row r="1" spans="1:10" ht="27" customHeight="1" x14ac:dyDescent="0.25">
      <c r="A1" s="7"/>
      <c r="B1" s="8"/>
      <c r="C1" s="32" t="s">
        <v>12</v>
      </c>
      <c r="D1" s="32"/>
      <c r="E1" s="32"/>
      <c r="F1" s="32"/>
      <c r="G1" s="32"/>
      <c r="H1" s="32"/>
      <c r="I1" s="32"/>
      <c r="J1" s="33"/>
    </row>
    <row r="2" spans="1:10" ht="24.75" customHeight="1" x14ac:dyDescent="0.25">
      <c r="A2" s="9"/>
      <c r="B2" s="10"/>
      <c r="C2" s="53" t="s">
        <v>5</v>
      </c>
      <c r="D2" s="53"/>
      <c r="E2" s="53"/>
      <c r="F2" s="53"/>
      <c r="G2" s="53"/>
      <c r="H2" s="53"/>
      <c r="I2" s="53"/>
      <c r="J2" s="54"/>
    </row>
    <row r="3" spans="1:10" ht="15" customHeight="1" x14ac:dyDescent="0.25">
      <c r="A3" s="9"/>
      <c r="B3" s="10"/>
      <c r="C3" s="49" t="s">
        <v>11</v>
      </c>
      <c r="D3" s="49"/>
      <c r="E3" s="49"/>
      <c r="F3" s="49"/>
      <c r="G3" s="49"/>
      <c r="H3" s="49"/>
      <c r="I3" s="49"/>
      <c r="J3" s="50"/>
    </row>
    <row r="4" spans="1:10" ht="15" customHeight="1" thickBot="1" x14ac:dyDescent="0.3">
      <c r="A4" s="11"/>
      <c r="B4" s="12"/>
      <c r="C4" s="51"/>
      <c r="D4" s="51"/>
      <c r="E4" s="51"/>
      <c r="F4" s="51"/>
      <c r="G4" s="51"/>
      <c r="H4" s="51"/>
      <c r="I4" s="51"/>
      <c r="J4" s="52"/>
    </row>
    <row r="5" spans="1:10" ht="4.5" customHeight="1" thickBot="1" x14ac:dyDescent="0.3"/>
    <row r="6" spans="1:10" ht="45" customHeight="1" thickBot="1" x14ac:dyDescent="0.3">
      <c r="A6" s="43" t="s">
        <v>0</v>
      </c>
      <c r="B6" s="44"/>
      <c r="C6" s="62"/>
      <c r="D6" s="62"/>
      <c r="E6" s="62"/>
      <c r="F6" s="62"/>
      <c r="G6" s="62"/>
      <c r="H6" s="62"/>
      <c r="I6" s="62"/>
      <c r="J6" s="63"/>
    </row>
    <row r="7" spans="1:10" ht="4.5" customHeight="1" thickBot="1" x14ac:dyDescent="0.3">
      <c r="B7" s="3"/>
      <c r="D7" s="2"/>
      <c r="E7" s="2"/>
    </row>
    <row r="8" spans="1:10" ht="26.25" x14ac:dyDescent="0.25">
      <c r="A8" s="59" t="s">
        <v>14</v>
      </c>
      <c r="B8" s="60"/>
      <c r="C8" s="60"/>
      <c r="D8" s="60"/>
      <c r="E8" s="60"/>
      <c r="F8" s="60"/>
      <c r="G8" s="60"/>
      <c r="H8" s="60"/>
      <c r="I8" s="60"/>
      <c r="J8" s="61"/>
    </row>
    <row r="9" spans="1:10" ht="78" customHeight="1" thickBot="1" x14ac:dyDescent="0.3">
      <c r="A9" s="64" t="s">
        <v>41</v>
      </c>
      <c r="B9" s="65"/>
      <c r="C9" s="65"/>
      <c r="D9" s="65"/>
      <c r="E9" s="65"/>
      <c r="F9" s="65"/>
      <c r="G9" s="65"/>
      <c r="H9" s="65"/>
      <c r="I9" s="65"/>
      <c r="J9" s="66"/>
    </row>
    <row r="10" spans="1:10" ht="6.75" customHeight="1" thickBot="1" x14ac:dyDescent="0.3">
      <c r="A10" s="1"/>
      <c r="C10" s="1"/>
    </row>
    <row r="11" spans="1:10" ht="30" customHeight="1" x14ac:dyDescent="0.25">
      <c r="A11" s="45" t="s">
        <v>15</v>
      </c>
      <c r="B11" s="46"/>
      <c r="C11" s="46"/>
      <c r="D11" s="46"/>
      <c r="E11" s="46"/>
      <c r="F11" s="46"/>
      <c r="G11" s="55" t="s">
        <v>4</v>
      </c>
      <c r="H11" s="55"/>
      <c r="I11" s="55"/>
      <c r="J11" s="56"/>
    </row>
    <row r="12" spans="1:10" ht="26.25" customHeight="1" thickBot="1" x14ac:dyDescent="0.3">
      <c r="A12" s="47"/>
      <c r="B12" s="48"/>
      <c r="C12" s="48"/>
      <c r="D12" s="48"/>
      <c r="E12" s="48"/>
      <c r="F12" s="48"/>
      <c r="G12" s="57">
        <v>0.15</v>
      </c>
      <c r="H12" s="57"/>
      <c r="I12" s="57"/>
      <c r="J12" s="58"/>
    </row>
    <row r="13" spans="1:10" ht="7.5" customHeight="1" x14ac:dyDescent="0.25">
      <c r="A13" s="1"/>
      <c r="C13" s="1"/>
    </row>
    <row r="14" spans="1:10" s="5" customFormat="1" ht="47.25" x14ac:dyDescent="0.25">
      <c r="A14" s="4" t="s">
        <v>6</v>
      </c>
      <c r="B14" s="4" t="s">
        <v>7</v>
      </c>
      <c r="C14" s="40" t="s">
        <v>48</v>
      </c>
      <c r="D14" s="41"/>
      <c r="E14" s="42"/>
      <c r="F14" s="4" t="s">
        <v>42</v>
      </c>
      <c r="G14" s="4" t="s">
        <v>55</v>
      </c>
      <c r="H14" s="4" t="s">
        <v>44</v>
      </c>
      <c r="I14" s="4" t="s">
        <v>40</v>
      </c>
      <c r="J14" s="4" t="s">
        <v>43</v>
      </c>
    </row>
    <row r="15" spans="1:10" s="5" customFormat="1" ht="23.25" customHeight="1" x14ac:dyDescent="0.25">
      <c r="A15" s="27" t="s">
        <v>35</v>
      </c>
      <c r="B15" s="28"/>
      <c r="C15" s="28"/>
      <c r="D15" s="28"/>
      <c r="E15" s="28"/>
      <c r="F15" s="14"/>
      <c r="G15" s="14"/>
      <c r="H15" s="14"/>
      <c r="I15" s="14"/>
      <c r="J15" s="15"/>
    </row>
    <row r="16" spans="1:10" ht="37.5" customHeight="1" x14ac:dyDescent="0.25">
      <c r="A16" s="25">
        <v>1</v>
      </c>
      <c r="B16" s="26" t="s">
        <v>23</v>
      </c>
      <c r="C16" s="17" t="s">
        <v>49</v>
      </c>
      <c r="D16" s="20"/>
      <c r="E16" s="21"/>
      <c r="F16" s="22"/>
      <c r="G16" s="23">
        <f t="shared" ref="G16:G70" si="0">$G$12</f>
        <v>0.15</v>
      </c>
      <c r="H16" s="24" t="str">
        <f>IF(F16="","",ROUND(F16*(1-G16),4))</f>
        <v/>
      </c>
      <c r="I16" s="18">
        <v>1000</v>
      </c>
      <c r="J16" s="19" t="str">
        <f>IF(F16="","",H16*I16)</f>
        <v/>
      </c>
    </row>
    <row r="17" spans="1:10" ht="37.5" customHeight="1" x14ac:dyDescent="0.25">
      <c r="A17" s="25"/>
      <c r="B17" s="26"/>
      <c r="C17" s="17" t="s">
        <v>54</v>
      </c>
      <c r="D17" s="20"/>
      <c r="E17" s="21"/>
      <c r="F17" s="22"/>
      <c r="G17" s="23"/>
      <c r="H17" s="24"/>
      <c r="I17" s="18"/>
      <c r="J17" s="19"/>
    </row>
    <row r="18" spans="1:10" ht="37.5" customHeight="1" x14ac:dyDescent="0.25">
      <c r="A18" s="25">
        <f>A16+1</f>
        <v>2</v>
      </c>
      <c r="B18" s="26" t="s">
        <v>24</v>
      </c>
      <c r="C18" s="17" t="s">
        <v>49</v>
      </c>
      <c r="D18" s="20"/>
      <c r="E18" s="21"/>
      <c r="F18" s="22"/>
      <c r="G18" s="23">
        <f t="shared" si="0"/>
        <v>0.15</v>
      </c>
      <c r="H18" s="24" t="str">
        <f t="shared" ref="H18" si="1">IF(F18="","",ROUND(F18*(1-G18),4))</f>
        <v/>
      </c>
      <c r="I18" s="18">
        <v>10</v>
      </c>
      <c r="J18" s="19" t="str">
        <f>IF(F18="","",H18*I18)</f>
        <v/>
      </c>
    </row>
    <row r="19" spans="1:10" ht="37.5" customHeight="1" x14ac:dyDescent="0.25">
      <c r="A19" s="25"/>
      <c r="B19" s="26"/>
      <c r="C19" s="17" t="s">
        <v>54</v>
      </c>
      <c r="D19" s="20"/>
      <c r="E19" s="21"/>
      <c r="F19" s="22"/>
      <c r="G19" s="23"/>
      <c r="H19" s="24"/>
      <c r="I19" s="18"/>
      <c r="J19" s="19"/>
    </row>
    <row r="20" spans="1:10" ht="31.5" customHeight="1" x14ac:dyDescent="0.25">
      <c r="A20" s="25">
        <f>A18+1</f>
        <v>3</v>
      </c>
      <c r="B20" s="26" t="s">
        <v>37</v>
      </c>
      <c r="C20" s="17" t="s">
        <v>49</v>
      </c>
      <c r="D20" s="20"/>
      <c r="E20" s="21"/>
      <c r="F20" s="22"/>
      <c r="G20" s="23">
        <f t="shared" si="0"/>
        <v>0.15</v>
      </c>
      <c r="H20" s="24" t="str">
        <f t="shared" ref="H20" si="2">IF(F20="","",ROUND(F20*(1-G20),4))</f>
        <v/>
      </c>
      <c r="I20" s="18">
        <v>100</v>
      </c>
      <c r="J20" s="19" t="str">
        <f>IF(F20="","",H20*I20)</f>
        <v/>
      </c>
    </row>
    <row r="21" spans="1:10" ht="31.5" customHeight="1" x14ac:dyDescent="0.25">
      <c r="A21" s="25"/>
      <c r="B21" s="26"/>
      <c r="C21" s="17" t="s">
        <v>54</v>
      </c>
      <c r="D21" s="20"/>
      <c r="E21" s="21"/>
      <c r="F21" s="22"/>
      <c r="G21" s="23"/>
      <c r="H21" s="24"/>
      <c r="I21" s="18"/>
      <c r="J21" s="19"/>
    </row>
    <row r="22" spans="1:10" s="5" customFormat="1" ht="23.25" customHeight="1" x14ac:dyDescent="0.25">
      <c r="A22" s="27" t="s">
        <v>38</v>
      </c>
      <c r="B22" s="28"/>
      <c r="C22" s="28"/>
      <c r="D22" s="28"/>
      <c r="E22" s="28"/>
      <c r="F22" s="16"/>
      <c r="G22" s="14"/>
      <c r="H22" s="16"/>
      <c r="I22" s="14"/>
      <c r="J22" s="15"/>
    </row>
    <row r="23" spans="1:10" ht="41.25" customHeight="1" x14ac:dyDescent="0.25">
      <c r="A23" s="25">
        <f>A20+1</f>
        <v>4</v>
      </c>
      <c r="B23" s="26" t="s">
        <v>20</v>
      </c>
      <c r="C23" s="17" t="s">
        <v>49</v>
      </c>
      <c r="D23" s="20"/>
      <c r="E23" s="21"/>
      <c r="F23" s="22"/>
      <c r="G23" s="23">
        <f>$G$12</f>
        <v>0.15</v>
      </c>
      <c r="H23" s="24" t="str">
        <f t="shared" ref="H23" si="3">IF(F23="","",ROUND(F23*(1-G23),4))</f>
        <v/>
      </c>
      <c r="I23" s="18">
        <v>10</v>
      </c>
      <c r="J23" s="19" t="str">
        <f>IF(F23="","",H23*I23)</f>
        <v/>
      </c>
    </row>
    <row r="24" spans="1:10" ht="41.25" customHeight="1" x14ac:dyDescent="0.25">
      <c r="A24" s="25"/>
      <c r="B24" s="26"/>
      <c r="C24" s="17" t="s">
        <v>54</v>
      </c>
      <c r="D24" s="20"/>
      <c r="E24" s="21"/>
      <c r="F24" s="22"/>
      <c r="G24" s="23"/>
      <c r="H24" s="24"/>
      <c r="I24" s="18"/>
      <c r="J24" s="19"/>
    </row>
    <row r="25" spans="1:10" ht="44.25" customHeight="1" x14ac:dyDescent="0.25">
      <c r="A25" s="25">
        <f>A23+1</f>
        <v>5</v>
      </c>
      <c r="B25" s="26" t="s">
        <v>45</v>
      </c>
      <c r="C25" s="17" t="s">
        <v>49</v>
      </c>
      <c r="D25" s="20"/>
      <c r="E25" s="21"/>
      <c r="F25" s="22"/>
      <c r="G25" s="23">
        <f t="shared" si="0"/>
        <v>0.15</v>
      </c>
      <c r="H25" s="24" t="str">
        <f t="shared" ref="H25" si="4">IF(F25="","",ROUND(F25*(1-G25),4))</f>
        <v/>
      </c>
      <c r="I25" s="18">
        <v>5</v>
      </c>
      <c r="J25" s="19" t="str">
        <f t="shared" ref="J25:J34" si="5">IF(F25="","",H25*I25)</f>
        <v/>
      </c>
    </row>
    <row r="26" spans="1:10" ht="44.25" customHeight="1" x14ac:dyDescent="0.25">
      <c r="A26" s="25"/>
      <c r="B26" s="26"/>
      <c r="C26" s="17" t="s">
        <v>54</v>
      </c>
      <c r="D26" s="20"/>
      <c r="E26" s="21"/>
      <c r="F26" s="22"/>
      <c r="G26" s="23"/>
      <c r="H26" s="24"/>
      <c r="I26" s="18"/>
      <c r="J26" s="19"/>
    </row>
    <row r="27" spans="1:10" ht="45.75" customHeight="1" x14ac:dyDescent="0.25">
      <c r="A27" s="25">
        <f t="shared" ref="A27" si="6">A25+1</f>
        <v>6</v>
      </c>
      <c r="B27" s="26" t="s">
        <v>46</v>
      </c>
      <c r="C27" s="17" t="s">
        <v>49</v>
      </c>
      <c r="D27" s="20"/>
      <c r="E27" s="21"/>
      <c r="F27" s="22"/>
      <c r="G27" s="23">
        <f t="shared" si="0"/>
        <v>0.15</v>
      </c>
      <c r="H27" s="24" t="str">
        <f t="shared" ref="H27" si="7">IF(F27="","",ROUND(F27*(1-G27),4))</f>
        <v/>
      </c>
      <c r="I27" s="18">
        <v>5</v>
      </c>
      <c r="J27" s="19" t="str">
        <f t="shared" ref="J27" si="8">IF(F27="","",H27*I27)</f>
        <v/>
      </c>
    </row>
    <row r="28" spans="1:10" ht="45.75" customHeight="1" x14ac:dyDescent="0.25">
      <c r="A28" s="25"/>
      <c r="B28" s="26"/>
      <c r="C28" s="17" t="s">
        <v>54</v>
      </c>
      <c r="D28" s="20"/>
      <c r="E28" s="21"/>
      <c r="F28" s="22"/>
      <c r="G28" s="23"/>
      <c r="H28" s="24"/>
      <c r="I28" s="18"/>
      <c r="J28" s="19"/>
    </row>
    <row r="29" spans="1:10" ht="60" customHeight="1" x14ac:dyDescent="0.25">
      <c r="A29" s="25">
        <f t="shared" ref="A29" si="9">A27+1</f>
        <v>7</v>
      </c>
      <c r="B29" s="26" t="s">
        <v>39</v>
      </c>
      <c r="C29" s="17" t="s">
        <v>49</v>
      </c>
      <c r="D29" s="20"/>
      <c r="E29" s="21"/>
      <c r="F29" s="22"/>
      <c r="G29" s="23">
        <f t="shared" si="0"/>
        <v>0.15</v>
      </c>
      <c r="H29" s="24" t="str">
        <f t="shared" ref="H29" si="10">IF(F29="","",ROUND(F29*(1-G29),4))</f>
        <v/>
      </c>
      <c r="I29" s="18">
        <v>5</v>
      </c>
      <c r="J29" s="19" t="str">
        <f t="shared" ref="J29" si="11">IF(F29="","",H29*I29)</f>
        <v/>
      </c>
    </row>
    <row r="30" spans="1:10" ht="60" customHeight="1" x14ac:dyDescent="0.25">
      <c r="A30" s="25"/>
      <c r="B30" s="26"/>
      <c r="C30" s="17" t="s">
        <v>54</v>
      </c>
      <c r="D30" s="20"/>
      <c r="E30" s="21"/>
      <c r="F30" s="22"/>
      <c r="G30" s="23"/>
      <c r="H30" s="24"/>
      <c r="I30" s="18"/>
      <c r="J30" s="19"/>
    </row>
    <row r="31" spans="1:10" ht="49.5" customHeight="1" x14ac:dyDescent="0.25">
      <c r="A31" s="25">
        <f t="shared" ref="A31" si="12">A29+1</f>
        <v>8</v>
      </c>
      <c r="B31" s="26" t="s">
        <v>28</v>
      </c>
      <c r="C31" s="17" t="s">
        <v>49</v>
      </c>
      <c r="D31" s="20"/>
      <c r="E31" s="21"/>
      <c r="F31" s="22"/>
      <c r="G31" s="23">
        <f t="shared" si="0"/>
        <v>0.15</v>
      </c>
      <c r="H31" s="24" t="str">
        <f t="shared" ref="H31" si="13">IF(F31="","",ROUND(F31*(1-G31),4))</f>
        <v/>
      </c>
      <c r="I31" s="18">
        <v>5</v>
      </c>
      <c r="J31" s="19" t="str">
        <f>IF(F31="","",H31*I31)</f>
        <v/>
      </c>
    </row>
    <row r="32" spans="1:10" ht="49.5" customHeight="1" x14ac:dyDescent="0.25">
      <c r="A32" s="25"/>
      <c r="B32" s="26"/>
      <c r="C32" s="17" t="s">
        <v>54</v>
      </c>
      <c r="D32" s="20"/>
      <c r="E32" s="21"/>
      <c r="F32" s="22"/>
      <c r="G32" s="23"/>
      <c r="H32" s="24"/>
      <c r="I32" s="18"/>
      <c r="J32" s="19"/>
    </row>
    <row r="33" spans="1:10" s="5" customFormat="1" ht="23.25" customHeight="1" x14ac:dyDescent="0.25">
      <c r="A33" s="27" t="s">
        <v>47</v>
      </c>
      <c r="B33" s="28"/>
      <c r="C33" s="28"/>
      <c r="D33" s="28"/>
      <c r="E33" s="28"/>
      <c r="F33" s="16"/>
      <c r="G33" s="14"/>
      <c r="H33" s="16"/>
      <c r="I33" s="14"/>
      <c r="J33" s="15"/>
    </row>
    <row r="34" spans="1:10" ht="73.5" customHeight="1" x14ac:dyDescent="0.25">
      <c r="A34" s="25">
        <f>A31+1</f>
        <v>9</v>
      </c>
      <c r="B34" s="26" t="s">
        <v>21</v>
      </c>
      <c r="C34" s="17" t="s">
        <v>49</v>
      </c>
      <c r="D34" s="20"/>
      <c r="E34" s="21"/>
      <c r="F34" s="22"/>
      <c r="G34" s="23">
        <f t="shared" si="0"/>
        <v>0.15</v>
      </c>
      <c r="H34" s="24" t="str">
        <f t="shared" ref="H34" si="14">IF(F34="","",ROUND(F34*(1-G34),4))</f>
        <v/>
      </c>
      <c r="I34" s="18">
        <v>5</v>
      </c>
      <c r="J34" s="19" t="str">
        <f t="shared" si="5"/>
        <v/>
      </c>
    </row>
    <row r="35" spans="1:10" ht="73.5" customHeight="1" x14ac:dyDescent="0.25">
      <c r="A35" s="25"/>
      <c r="B35" s="26"/>
      <c r="C35" s="17" t="s">
        <v>54</v>
      </c>
      <c r="D35" s="20"/>
      <c r="E35" s="21"/>
      <c r="F35" s="22"/>
      <c r="G35" s="23"/>
      <c r="H35" s="24"/>
      <c r="I35" s="18"/>
      <c r="J35" s="19"/>
    </row>
    <row r="36" spans="1:10" ht="75.75" customHeight="1" x14ac:dyDescent="0.25">
      <c r="A36" s="25">
        <f t="shared" ref="A36" si="15">A34+1</f>
        <v>10</v>
      </c>
      <c r="B36" s="26" t="s">
        <v>25</v>
      </c>
      <c r="C36" s="17" t="s">
        <v>49</v>
      </c>
      <c r="D36" s="20"/>
      <c r="E36" s="21"/>
      <c r="F36" s="22"/>
      <c r="G36" s="23">
        <f t="shared" si="0"/>
        <v>0.15</v>
      </c>
      <c r="H36" s="24" t="str">
        <f t="shared" ref="H36" si="16">IF(F36="","",ROUND(F36*(1-G36),4))</f>
        <v/>
      </c>
      <c r="I36" s="18">
        <v>10</v>
      </c>
      <c r="J36" s="19" t="str">
        <f>IF(F36="","",H36*I36)</f>
        <v/>
      </c>
    </row>
    <row r="37" spans="1:10" ht="75.75" customHeight="1" x14ac:dyDescent="0.25">
      <c r="A37" s="25"/>
      <c r="B37" s="26"/>
      <c r="C37" s="17" t="s">
        <v>54</v>
      </c>
      <c r="D37" s="20"/>
      <c r="E37" s="21"/>
      <c r="F37" s="22"/>
      <c r="G37" s="23"/>
      <c r="H37" s="24"/>
      <c r="I37" s="18"/>
      <c r="J37" s="19"/>
    </row>
    <row r="38" spans="1:10" ht="78.75" customHeight="1" x14ac:dyDescent="0.25">
      <c r="A38" s="25">
        <f t="shared" ref="A38" si="17">A36+1</f>
        <v>11</v>
      </c>
      <c r="B38" s="26" t="s">
        <v>52</v>
      </c>
      <c r="C38" s="17" t="s">
        <v>49</v>
      </c>
      <c r="D38" s="20"/>
      <c r="E38" s="21"/>
      <c r="F38" s="22"/>
      <c r="G38" s="23">
        <f t="shared" si="0"/>
        <v>0.15</v>
      </c>
      <c r="H38" s="24" t="str">
        <f t="shared" ref="H38" si="18">IF(F38="","",ROUND(F38*(1-G38),4))</f>
        <v/>
      </c>
      <c r="I38" s="18">
        <v>10</v>
      </c>
      <c r="J38" s="19" t="str">
        <f>IF(F38="","",H38*I38)</f>
        <v/>
      </c>
    </row>
    <row r="39" spans="1:10" ht="78.75" customHeight="1" x14ac:dyDescent="0.25">
      <c r="A39" s="25"/>
      <c r="B39" s="26"/>
      <c r="C39" s="17" t="s">
        <v>54</v>
      </c>
      <c r="D39" s="20"/>
      <c r="E39" s="21"/>
      <c r="F39" s="22"/>
      <c r="G39" s="23"/>
      <c r="H39" s="24"/>
      <c r="I39" s="18"/>
      <c r="J39" s="19"/>
    </row>
    <row r="40" spans="1:10" ht="45.75" customHeight="1" x14ac:dyDescent="0.25">
      <c r="A40" s="25">
        <f t="shared" ref="A40" si="19">A38+1</f>
        <v>12</v>
      </c>
      <c r="B40" s="26" t="s">
        <v>53</v>
      </c>
      <c r="C40" s="17" t="s">
        <v>49</v>
      </c>
      <c r="D40" s="20"/>
      <c r="E40" s="21"/>
      <c r="F40" s="22"/>
      <c r="G40" s="23">
        <f t="shared" si="0"/>
        <v>0.15</v>
      </c>
      <c r="H40" s="24" t="str">
        <f t="shared" ref="H40" si="20">IF(F40="","",ROUND(F40*(1-G40),4))</f>
        <v/>
      </c>
      <c r="I40" s="18">
        <v>5</v>
      </c>
      <c r="J40" s="19" t="str">
        <f>IF(F40="","",H40*I40)</f>
        <v/>
      </c>
    </row>
    <row r="41" spans="1:10" ht="45.75" customHeight="1" x14ac:dyDescent="0.25">
      <c r="A41" s="25"/>
      <c r="B41" s="26"/>
      <c r="C41" s="17" t="s">
        <v>54</v>
      </c>
      <c r="D41" s="20"/>
      <c r="E41" s="21"/>
      <c r="F41" s="22"/>
      <c r="G41" s="23"/>
      <c r="H41" s="24"/>
      <c r="I41" s="18"/>
      <c r="J41" s="19"/>
    </row>
    <row r="42" spans="1:10" s="5" customFormat="1" ht="23.25" customHeight="1" x14ac:dyDescent="0.25">
      <c r="A42" s="27" t="s">
        <v>13</v>
      </c>
      <c r="B42" s="28"/>
      <c r="C42" s="28"/>
      <c r="D42" s="28"/>
      <c r="E42" s="28"/>
      <c r="F42" s="16"/>
      <c r="G42" s="14"/>
      <c r="H42" s="16"/>
      <c r="I42" s="14"/>
      <c r="J42" s="15"/>
    </row>
    <row r="43" spans="1:10" ht="59.25" customHeight="1" x14ac:dyDescent="0.25">
      <c r="A43" s="25">
        <f>A40+1</f>
        <v>13</v>
      </c>
      <c r="B43" s="26" t="s">
        <v>22</v>
      </c>
      <c r="C43" s="17" t="s">
        <v>49</v>
      </c>
      <c r="D43" s="20"/>
      <c r="E43" s="21"/>
      <c r="F43" s="22"/>
      <c r="G43" s="23">
        <f t="shared" si="0"/>
        <v>0.15</v>
      </c>
      <c r="H43" s="24" t="str">
        <f>IF(F43="","",ROUND(F43*(1-G43),4))</f>
        <v/>
      </c>
      <c r="I43" s="18">
        <v>10</v>
      </c>
      <c r="J43" s="19" t="str">
        <f>IF(F43="","",H43*I43)</f>
        <v/>
      </c>
    </row>
    <row r="44" spans="1:10" ht="59.25" customHeight="1" x14ac:dyDescent="0.25">
      <c r="A44" s="25"/>
      <c r="B44" s="26"/>
      <c r="C44" s="17" t="s">
        <v>54</v>
      </c>
      <c r="D44" s="20"/>
      <c r="E44" s="21"/>
      <c r="F44" s="22"/>
      <c r="G44" s="23"/>
      <c r="H44" s="24"/>
      <c r="I44" s="18"/>
      <c r="J44" s="19"/>
    </row>
    <row r="45" spans="1:10" s="5" customFormat="1" ht="23.25" customHeight="1" x14ac:dyDescent="0.25">
      <c r="A45" s="27" t="s">
        <v>36</v>
      </c>
      <c r="B45" s="28"/>
      <c r="C45" s="28"/>
      <c r="D45" s="28"/>
      <c r="E45" s="28"/>
      <c r="F45" s="16"/>
      <c r="G45" s="14"/>
      <c r="H45" s="16"/>
      <c r="I45" s="14"/>
      <c r="J45" s="15"/>
    </row>
    <row r="46" spans="1:10" ht="39" customHeight="1" x14ac:dyDescent="0.25">
      <c r="A46" s="25">
        <f>A43+1</f>
        <v>14</v>
      </c>
      <c r="B46" s="26" t="s">
        <v>27</v>
      </c>
      <c r="C46" s="17" t="s">
        <v>49</v>
      </c>
      <c r="D46" s="20"/>
      <c r="E46" s="21"/>
      <c r="F46" s="22"/>
      <c r="G46" s="23">
        <f t="shared" si="0"/>
        <v>0.15</v>
      </c>
      <c r="H46" s="24" t="str">
        <f t="shared" ref="H46" si="21">IF(F46="","",ROUND(F46*(1-G46),4))</f>
        <v/>
      </c>
      <c r="I46" s="18">
        <v>10</v>
      </c>
      <c r="J46" s="19" t="str">
        <f>IF(F46="","",H46*I46)</f>
        <v/>
      </c>
    </row>
    <row r="47" spans="1:10" ht="39" customHeight="1" x14ac:dyDescent="0.25">
      <c r="A47" s="25"/>
      <c r="B47" s="26"/>
      <c r="C47" s="17" t="s">
        <v>54</v>
      </c>
      <c r="D47" s="20"/>
      <c r="E47" s="21"/>
      <c r="F47" s="22"/>
      <c r="G47" s="23"/>
      <c r="H47" s="24"/>
      <c r="I47" s="18"/>
      <c r="J47" s="19"/>
    </row>
    <row r="48" spans="1:10" ht="61.5" customHeight="1" x14ac:dyDescent="0.25">
      <c r="A48" s="25">
        <f t="shared" ref="A48" si="22">A46+1</f>
        <v>15</v>
      </c>
      <c r="B48" s="26" t="s">
        <v>26</v>
      </c>
      <c r="C48" s="17" t="s">
        <v>49</v>
      </c>
      <c r="D48" s="20"/>
      <c r="E48" s="21"/>
      <c r="F48" s="22"/>
      <c r="G48" s="23">
        <f t="shared" si="0"/>
        <v>0.15</v>
      </c>
      <c r="H48" s="24" t="str">
        <f t="shared" ref="H48" si="23">IF(F48="","",ROUND(F48*(1-G48),4))</f>
        <v/>
      </c>
      <c r="I48" s="18">
        <v>10</v>
      </c>
      <c r="J48" s="19" t="str">
        <f>IF(F48="","",H48*I48)</f>
        <v/>
      </c>
    </row>
    <row r="49" spans="1:10" ht="61.5" customHeight="1" x14ac:dyDescent="0.25">
      <c r="A49" s="25"/>
      <c r="B49" s="26"/>
      <c r="C49" s="17" t="s">
        <v>54</v>
      </c>
      <c r="D49" s="20"/>
      <c r="E49" s="21"/>
      <c r="F49" s="22"/>
      <c r="G49" s="23"/>
      <c r="H49" s="24"/>
      <c r="I49" s="18"/>
      <c r="J49" s="19"/>
    </row>
    <row r="50" spans="1:10" ht="36" customHeight="1" x14ac:dyDescent="0.25">
      <c r="A50" s="25">
        <f t="shared" ref="A50" si="24">A48+1</f>
        <v>16</v>
      </c>
      <c r="B50" s="26" t="s">
        <v>31</v>
      </c>
      <c r="C50" s="17" t="s">
        <v>49</v>
      </c>
      <c r="D50" s="20"/>
      <c r="E50" s="21"/>
      <c r="F50" s="22"/>
      <c r="G50" s="23">
        <f t="shared" si="0"/>
        <v>0.15</v>
      </c>
      <c r="H50" s="24" t="str">
        <f t="shared" ref="H50" si="25">IF(F50="","",ROUND(F50*(1-G50),4))</f>
        <v/>
      </c>
      <c r="I50" s="18">
        <v>30</v>
      </c>
      <c r="J50" s="19" t="str">
        <f>IF(F50="","",H50*I50)</f>
        <v/>
      </c>
    </row>
    <row r="51" spans="1:10" ht="36" customHeight="1" x14ac:dyDescent="0.25">
      <c r="A51" s="25"/>
      <c r="B51" s="26"/>
      <c r="C51" s="17" t="s">
        <v>54</v>
      </c>
      <c r="D51" s="20"/>
      <c r="E51" s="21"/>
      <c r="F51" s="22"/>
      <c r="G51" s="23"/>
      <c r="H51" s="24"/>
      <c r="I51" s="18"/>
      <c r="J51" s="19"/>
    </row>
    <row r="52" spans="1:10" ht="54.75" customHeight="1" x14ac:dyDescent="0.25">
      <c r="A52" s="25">
        <f t="shared" ref="A52" si="26">A50+1</f>
        <v>17</v>
      </c>
      <c r="B52" s="26" t="s">
        <v>32</v>
      </c>
      <c r="C52" s="17" t="s">
        <v>49</v>
      </c>
      <c r="D52" s="20"/>
      <c r="E52" s="21"/>
      <c r="F52" s="22"/>
      <c r="G52" s="23">
        <f t="shared" si="0"/>
        <v>0.15</v>
      </c>
      <c r="H52" s="24" t="str">
        <f t="shared" ref="H52" si="27">IF(F52="","",ROUND(F52*(1-G52),4))</f>
        <v/>
      </c>
      <c r="I52" s="18">
        <v>30</v>
      </c>
      <c r="J52" s="19" t="str">
        <f>IF(F52="","",H52*I52)</f>
        <v/>
      </c>
    </row>
    <row r="53" spans="1:10" ht="54.75" customHeight="1" x14ac:dyDescent="0.25">
      <c r="A53" s="25"/>
      <c r="B53" s="26"/>
      <c r="C53" s="17" t="s">
        <v>54</v>
      </c>
      <c r="D53" s="20"/>
      <c r="E53" s="21"/>
      <c r="F53" s="22"/>
      <c r="G53" s="23"/>
      <c r="H53" s="24"/>
      <c r="I53" s="18"/>
      <c r="J53" s="19"/>
    </row>
    <row r="54" spans="1:10" ht="54.75" customHeight="1" x14ac:dyDescent="0.25">
      <c r="A54" s="25">
        <f t="shared" ref="A54" si="28">A52+1</f>
        <v>18</v>
      </c>
      <c r="B54" s="26" t="s">
        <v>33</v>
      </c>
      <c r="C54" s="17" t="s">
        <v>49</v>
      </c>
      <c r="D54" s="20"/>
      <c r="E54" s="21"/>
      <c r="F54" s="22"/>
      <c r="G54" s="23">
        <f t="shared" si="0"/>
        <v>0.15</v>
      </c>
      <c r="H54" s="24" t="str">
        <f t="shared" ref="H54" si="29">IF(F54="","",ROUND(F54*(1-G54),4))</f>
        <v/>
      </c>
      <c r="I54" s="18">
        <v>30</v>
      </c>
      <c r="J54" s="19" t="str">
        <f>IF(F54="","",H54*I54)</f>
        <v/>
      </c>
    </row>
    <row r="55" spans="1:10" ht="54.75" customHeight="1" x14ac:dyDescent="0.25">
      <c r="A55" s="25"/>
      <c r="B55" s="26"/>
      <c r="C55" s="17" t="s">
        <v>54</v>
      </c>
      <c r="D55" s="20"/>
      <c r="E55" s="21"/>
      <c r="F55" s="22"/>
      <c r="G55" s="23"/>
      <c r="H55" s="24"/>
      <c r="I55" s="18"/>
      <c r="J55" s="19"/>
    </row>
    <row r="56" spans="1:10" s="5" customFormat="1" ht="23.25" customHeight="1" x14ac:dyDescent="0.25">
      <c r="A56" s="27" t="s">
        <v>50</v>
      </c>
      <c r="B56" s="28"/>
      <c r="C56" s="28"/>
      <c r="D56" s="28"/>
      <c r="E56" s="28"/>
      <c r="F56" s="16"/>
      <c r="G56" s="14"/>
      <c r="H56" s="16"/>
      <c r="I56" s="14"/>
      <c r="J56" s="15"/>
    </row>
    <row r="57" spans="1:10" ht="77.25" customHeight="1" x14ac:dyDescent="0.25">
      <c r="A57" s="25">
        <f>A54+1</f>
        <v>19</v>
      </c>
      <c r="B57" s="26" t="s">
        <v>29</v>
      </c>
      <c r="C57" s="17" t="s">
        <v>49</v>
      </c>
      <c r="D57" s="20"/>
      <c r="E57" s="21"/>
      <c r="F57" s="22"/>
      <c r="G57" s="23">
        <f t="shared" si="0"/>
        <v>0.15</v>
      </c>
      <c r="H57" s="24" t="str">
        <f t="shared" ref="H57" si="30">IF(F57="","",ROUND(F57*(1-G57),4))</f>
        <v/>
      </c>
      <c r="I57" s="18">
        <v>10</v>
      </c>
      <c r="J57" s="19" t="str">
        <f t="shared" ref="J57:J70" si="31">IF(F57="","",H57*I57)</f>
        <v/>
      </c>
    </row>
    <row r="58" spans="1:10" ht="77.25" customHeight="1" x14ac:dyDescent="0.25">
      <c r="A58" s="25"/>
      <c r="B58" s="26"/>
      <c r="C58" s="17" t="s">
        <v>54</v>
      </c>
      <c r="D58" s="20"/>
      <c r="E58" s="21"/>
      <c r="F58" s="22"/>
      <c r="G58" s="23"/>
      <c r="H58" s="24"/>
      <c r="I58" s="18"/>
      <c r="J58" s="19"/>
    </row>
    <row r="59" spans="1:10" ht="67.5" customHeight="1" x14ac:dyDescent="0.25">
      <c r="A59" s="25">
        <f t="shared" ref="A59" si="32">A57+1</f>
        <v>20</v>
      </c>
      <c r="B59" s="26" t="s">
        <v>30</v>
      </c>
      <c r="C59" s="17" t="s">
        <v>49</v>
      </c>
      <c r="D59" s="20"/>
      <c r="E59" s="21"/>
      <c r="F59" s="22"/>
      <c r="G59" s="23">
        <f t="shared" si="0"/>
        <v>0.15</v>
      </c>
      <c r="H59" s="24" t="str">
        <f t="shared" ref="H59" si="33">IF(F59="","",ROUND(F59*(1-G59),4))</f>
        <v/>
      </c>
      <c r="I59" s="18">
        <v>10</v>
      </c>
      <c r="J59" s="19" t="str">
        <f t="shared" si="31"/>
        <v/>
      </c>
    </row>
    <row r="60" spans="1:10" ht="67.5" customHeight="1" x14ac:dyDescent="0.25">
      <c r="A60" s="25"/>
      <c r="B60" s="26"/>
      <c r="C60" s="17" t="s">
        <v>54</v>
      </c>
      <c r="D60" s="20"/>
      <c r="E60" s="21"/>
      <c r="F60" s="22"/>
      <c r="G60" s="23"/>
      <c r="H60" s="24"/>
      <c r="I60" s="18"/>
      <c r="J60" s="19"/>
    </row>
    <row r="61" spans="1:10" ht="54.75" customHeight="1" x14ac:dyDescent="0.25">
      <c r="A61" s="25">
        <f t="shared" ref="A61" si="34">A59+1</f>
        <v>21</v>
      </c>
      <c r="B61" s="26" t="s">
        <v>34</v>
      </c>
      <c r="C61" s="17" t="s">
        <v>49</v>
      </c>
      <c r="D61" s="20"/>
      <c r="E61" s="21"/>
      <c r="F61" s="22"/>
      <c r="G61" s="23">
        <f t="shared" si="0"/>
        <v>0.15</v>
      </c>
      <c r="H61" s="24" t="str">
        <f t="shared" ref="H61" si="35">IF(F61="","",ROUND(F61*(1-G61),4))</f>
        <v/>
      </c>
      <c r="I61" s="18">
        <v>30</v>
      </c>
      <c r="J61" s="19" t="str">
        <f>IF(F61="","",H61*I61)</f>
        <v/>
      </c>
    </row>
    <row r="62" spans="1:10" ht="54.75" customHeight="1" x14ac:dyDescent="0.25">
      <c r="A62" s="25"/>
      <c r="B62" s="26"/>
      <c r="C62" s="17" t="s">
        <v>54</v>
      </c>
      <c r="D62" s="20"/>
      <c r="E62" s="21"/>
      <c r="F62" s="22"/>
      <c r="G62" s="23"/>
      <c r="H62" s="24"/>
      <c r="I62" s="18"/>
      <c r="J62" s="19"/>
    </row>
    <row r="63" spans="1:10" s="5" customFormat="1" ht="23.25" customHeight="1" x14ac:dyDescent="0.25">
      <c r="A63" s="27" t="s">
        <v>51</v>
      </c>
      <c r="B63" s="28"/>
      <c r="C63" s="28"/>
      <c r="D63" s="28"/>
      <c r="E63" s="28"/>
      <c r="F63" s="16"/>
      <c r="G63" s="14"/>
      <c r="H63" s="16"/>
      <c r="I63" s="14"/>
      <c r="J63" s="15"/>
    </row>
    <row r="64" spans="1:10" ht="36.75" customHeight="1" x14ac:dyDescent="0.25">
      <c r="A64" s="25">
        <f>A61+1</f>
        <v>22</v>
      </c>
      <c r="B64" s="26" t="s">
        <v>16</v>
      </c>
      <c r="C64" s="17" t="s">
        <v>49</v>
      </c>
      <c r="D64" s="20"/>
      <c r="E64" s="21"/>
      <c r="F64" s="22"/>
      <c r="G64" s="23">
        <f t="shared" si="0"/>
        <v>0.15</v>
      </c>
      <c r="H64" s="24" t="str">
        <f t="shared" ref="H64" si="36">IF(F64="","",ROUND(F64*(1-G64),4))</f>
        <v/>
      </c>
      <c r="I64" s="18">
        <v>2000</v>
      </c>
      <c r="J64" s="19" t="str">
        <f t="shared" si="31"/>
        <v/>
      </c>
    </row>
    <row r="65" spans="1:10" ht="36.75" customHeight="1" x14ac:dyDescent="0.25">
      <c r="A65" s="25"/>
      <c r="B65" s="26"/>
      <c r="C65" s="17" t="s">
        <v>54</v>
      </c>
      <c r="D65" s="20"/>
      <c r="E65" s="21"/>
      <c r="F65" s="22"/>
      <c r="G65" s="23"/>
      <c r="H65" s="24"/>
      <c r="I65" s="18"/>
      <c r="J65" s="19"/>
    </row>
    <row r="66" spans="1:10" ht="36.75" customHeight="1" x14ac:dyDescent="0.25">
      <c r="A66" s="25">
        <f t="shared" ref="A66" si="37">A64+1</f>
        <v>23</v>
      </c>
      <c r="B66" s="26" t="s">
        <v>17</v>
      </c>
      <c r="C66" s="17" t="s">
        <v>49</v>
      </c>
      <c r="D66" s="20"/>
      <c r="E66" s="21"/>
      <c r="F66" s="22"/>
      <c r="G66" s="23">
        <f t="shared" si="0"/>
        <v>0.15</v>
      </c>
      <c r="H66" s="24" t="str">
        <f t="shared" ref="H66" si="38">IF(F66="","",ROUND(F66*(1-G66),4))</f>
        <v/>
      </c>
      <c r="I66" s="18">
        <v>2000</v>
      </c>
      <c r="J66" s="19" t="str">
        <f t="shared" si="31"/>
        <v/>
      </c>
    </row>
    <row r="67" spans="1:10" ht="36.75" customHeight="1" x14ac:dyDescent="0.25">
      <c r="A67" s="25"/>
      <c r="B67" s="26"/>
      <c r="C67" s="17" t="s">
        <v>54</v>
      </c>
      <c r="D67" s="20"/>
      <c r="E67" s="21"/>
      <c r="F67" s="22"/>
      <c r="G67" s="23"/>
      <c r="H67" s="24"/>
      <c r="I67" s="18"/>
      <c r="J67" s="19"/>
    </row>
    <row r="68" spans="1:10" ht="36.75" customHeight="1" x14ac:dyDescent="0.25">
      <c r="A68" s="25">
        <f t="shared" ref="A68" si="39">A66+1</f>
        <v>24</v>
      </c>
      <c r="B68" s="26" t="s">
        <v>18</v>
      </c>
      <c r="C68" s="17" t="s">
        <v>49</v>
      </c>
      <c r="D68" s="20"/>
      <c r="E68" s="21"/>
      <c r="F68" s="22"/>
      <c r="G68" s="23">
        <f t="shared" si="0"/>
        <v>0.15</v>
      </c>
      <c r="H68" s="24" t="str">
        <f t="shared" ref="H68" si="40">IF(F68="","",ROUND(F68*(1-G68),4))</f>
        <v/>
      </c>
      <c r="I68" s="18">
        <v>500</v>
      </c>
      <c r="J68" s="19" t="str">
        <f t="shared" si="31"/>
        <v/>
      </c>
    </row>
    <row r="69" spans="1:10" ht="36.75" customHeight="1" x14ac:dyDescent="0.25">
      <c r="A69" s="25"/>
      <c r="B69" s="26"/>
      <c r="C69" s="17" t="s">
        <v>54</v>
      </c>
      <c r="D69" s="20"/>
      <c r="E69" s="21"/>
      <c r="F69" s="22"/>
      <c r="G69" s="23"/>
      <c r="H69" s="24"/>
      <c r="I69" s="18"/>
      <c r="J69" s="19"/>
    </row>
    <row r="70" spans="1:10" ht="36.75" customHeight="1" x14ac:dyDescent="0.25">
      <c r="A70" s="25">
        <f t="shared" ref="A70" si="41">A68+1</f>
        <v>25</v>
      </c>
      <c r="B70" s="26" t="s">
        <v>19</v>
      </c>
      <c r="C70" s="17" t="s">
        <v>49</v>
      </c>
      <c r="D70" s="20"/>
      <c r="E70" s="21"/>
      <c r="F70" s="22"/>
      <c r="G70" s="23">
        <f t="shared" si="0"/>
        <v>0.15</v>
      </c>
      <c r="H70" s="24" t="str">
        <f t="shared" ref="H70" si="42">IF(F70="","",ROUND(F70*(1-G70),4))</f>
        <v/>
      </c>
      <c r="I70" s="18">
        <v>100</v>
      </c>
      <c r="J70" s="19" t="str">
        <f t="shared" si="31"/>
        <v/>
      </c>
    </row>
    <row r="71" spans="1:10" ht="36.75" customHeight="1" x14ac:dyDescent="0.25">
      <c r="A71" s="25"/>
      <c r="B71" s="26"/>
      <c r="C71" s="17" t="s">
        <v>54</v>
      </c>
      <c r="D71" s="20"/>
      <c r="E71" s="21"/>
      <c r="F71" s="22"/>
      <c r="G71" s="23"/>
      <c r="H71" s="24"/>
      <c r="I71" s="18"/>
      <c r="J71" s="19"/>
    </row>
    <row r="72" spans="1:10" ht="43.5" customHeight="1" x14ac:dyDescent="0.25">
      <c r="F72" s="37" t="s">
        <v>1</v>
      </c>
      <c r="G72" s="38"/>
      <c r="H72" s="38"/>
      <c r="I72" s="39"/>
      <c r="J72" s="6">
        <f>SUM(J15:J71)</f>
        <v>0</v>
      </c>
    </row>
    <row r="73" spans="1:10" ht="15.75" thickBot="1" x14ac:dyDescent="0.3"/>
    <row r="74" spans="1:10" ht="51" customHeight="1" thickBot="1" x14ac:dyDescent="0.3">
      <c r="B74" s="13" t="s">
        <v>2</v>
      </c>
      <c r="C74" s="34"/>
      <c r="D74" s="35"/>
      <c r="E74" s="35"/>
      <c r="F74" s="35"/>
      <c r="G74" s="35"/>
      <c r="H74" s="35"/>
      <c r="I74" s="35"/>
      <c r="J74" s="36"/>
    </row>
    <row r="75" spans="1:10" ht="51" customHeight="1" thickBot="1" x14ac:dyDescent="0.3">
      <c r="B75" s="13" t="s">
        <v>9</v>
      </c>
      <c r="C75" s="29"/>
      <c r="D75" s="30"/>
      <c r="E75" s="30"/>
      <c r="F75" s="30"/>
      <c r="G75" s="30"/>
      <c r="H75" s="30"/>
      <c r="I75" s="30"/>
      <c r="J75" s="31"/>
    </row>
    <row r="76" spans="1:10" ht="51" customHeight="1" thickBot="1" x14ac:dyDescent="0.3">
      <c r="B76" s="13" t="s">
        <v>10</v>
      </c>
      <c r="C76" s="29"/>
      <c r="D76" s="30"/>
      <c r="E76" s="30"/>
      <c r="F76" s="30"/>
      <c r="G76" s="30"/>
      <c r="H76" s="30"/>
      <c r="I76" s="30"/>
      <c r="J76" s="31"/>
    </row>
    <row r="77" spans="1:10" ht="75.75" customHeight="1" thickBot="1" x14ac:dyDescent="0.3">
      <c r="B77" s="13" t="s">
        <v>3</v>
      </c>
      <c r="C77" s="29"/>
      <c r="D77" s="30"/>
      <c r="E77" s="30"/>
      <c r="F77" s="30"/>
      <c r="G77" s="30"/>
      <c r="H77" s="30"/>
      <c r="I77" s="30"/>
      <c r="J77" s="31"/>
    </row>
    <row r="78" spans="1:10" ht="75.75" customHeight="1" thickBot="1" x14ac:dyDescent="0.3">
      <c r="B78" s="13" t="s">
        <v>8</v>
      </c>
      <c r="C78" s="29"/>
      <c r="D78" s="30"/>
      <c r="E78" s="30"/>
      <c r="F78" s="30"/>
      <c r="G78" s="30"/>
      <c r="H78" s="30"/>
      <c r="I78" s="30"/>
      <c r="J78" s="31"/>
    </row>
  </sheetData>
  <sheetProtection algorithmName="SHA-512" hashValue="BCgU+/GY6cfBnCn6hClTfpnU5DvpmdhENsLq7Ej9W9mtieUjWTUjnJ9Te+5hvz6ZwqXJXvf5IyY0aLX4ttISzQ==" saltValue="3paVuKz4hn9eC5x872OvmQ==" spinCount="100000" sheet="1" objects="1" scenarios="1"/>
  <mergeCells count="250">
    <mergeCell ref="C78:J78"/>
    <mergeCell ref="C1:J1"/>
    <mergeCell ref="C74:J74"/>
    <mergeCell ref="C75:J75"/>
    <mergeCell ref="C76:J76"/>
    <mergeCell ref="C77:J77"/>
    <mergeCell ref="F72:I72"/>
    <mergeCell ref="C14:E14"/>
    <mergeCell ref="A6:B6"/>
    <mergeCell ref="A11:F11"/>
    <mergeCell ref="A12:F12"/>
    <mergeCell ref="C3:J4"/>
    <mergeCell ref="C2:J2"/>
    <mergeCell ref="G11:J11"/>
    <mergeCell ref="G12:J12"/>
    <mergeCell ref="A8:J8"/>
    <mergeCell ref="C6:J6"/>
    <mergeCell ref="A9:J9"/>
    <mergeCell ref="A33:E33"/>
    <mergeCell ref="B29:B30"/>
    <mergeCell ref="A31:A32"/>
    <mergeCell ref="B31:B32"/>
    <mergeCell ref="A42:E42"/>
    <mergeCell ref="A45:E45"/>
    <mergeCell ref="A63:E63"/>
    <mergeCell ref="D32:E32"/>
    <mergeCell ref="D49:E49"/>
    <mergeCell ref="D30:E30"/>
    <mergeCell ref="A23:A24"/>
    <mergeCell ref="B23:B24"/>
    <mergeCell ref="A25:A26"/>
    <mergeCell ref="B25:B26"/>
    <mergeCell ref="A27:A28"/>
    <mergeCell ref="B27:B28"/>
    <mergeCell ref="A29:A30"/>
    <mergeCell ref="A36:A37"/>
    <mergeCell ref="B36:B37"/>
    <mergeCell ref="A38:A39"/>
    <mergeCell ref="B38:B39"/>
    <mergeCell ref="A15:E15"/>
    <mergeCell ref="A22:E22"/>
    <mergeCell ref="D24:E24"/>
    <mergeCell ref="D26:E26"/>
    <mergeCell ref="D28:E28"/>
    <mergeCell ref="J16:J17"/>
    <mergeCell ref="I16:I17"/>
    <mergeCell ref="G16:G17"/>
    <mergeCell ref="F16:F17"/>
    <mergeCell ref="H16:H17"/>
    <mergeCell ref="A16:A17"/>
    <mergeCell ref="B16:B17"/>
    <mergeCell ref="A20:A21"/>
    <mergeCell ref="A18:A19"/>
    <mergeCell ref="B20:B21"/>
    <mergeCell ref="B18:B19"/>
    <mergeCell ref="D21:E21"/>
    <mergeCell ref="J20:J21"/>
    <mergeCell ref="J18:J19"/>
    <mergeCell ref="I20:I21"/>
    <mergeCell ref="I18:I19"/>
    <mergeCell ref="H20:H21"/>
    <mergeCell ref="H18:H19"/>
    <mergeCell ref="F23:F24"/>
    <mergeCell ref="G23:G24"/>
    <mergeCell ref="H23:H24"/>
    <mergeCell ref="I23:I24"/>
    <mergeCell ref="J23:J24"/>
    <mergeCell ref="G20:G21"/>
    <mergeCell ref="G18:G19"/>
    <mergeCell ref="F20:F21"/>
    <mergeCell ref="F18:F19"/>
    <mergeCell ref="H29:H30"/>
    <mergeCell ref="I29:I30"/>
    <mergeCell ref="J29:J30"/>
    <mergeCell ref="F27:F28"/>
    <mergeCell ref="G27:G28"/>
    <mergeCell ref="H27:H28"/>
    <mergeCell ref="I27:I28"/>
    <mergeCell ref="J27:J28"/>
    <mergeCell ref="F25:F26"/>
    <mergeCell ref="G25:G26"/>
    <mergeCell ref="H25:H26"/>
    <mergeCell ref="I25:I26"/>
    <mergeCell ref="J25:J26"/>
    <mergeCell ref="F36:F37"/>
    <mergeCell ref="G36:G37"/>
    <mergeCell ref="H36:H37"/>
    <mergeCell ref="I36:I37"/>
    <mergeCell ref="J36:J37"/>
    <mergeCell ref="D35:E35"/>
    <mergeCell ref="D37:E37"/>
    <mergeCell ref="A34:A35"/>
    <mergeCell ref="B34:B35"/>
    <mergeCell ref="F34:F35"/>
    <mergeCell ref="G34:G35"/>
    <mergeCell ref="H34:H35"/>
    <mergeCell ref="I40:I41"/>
    <mergeCell ref="J40:J41"/>
    <mergeCell ref="A43:A44"/>
    <mergeCell ref="B43:B44"/>
    <mergeCell ref="F43:F44"/>
    <mergeCell ref="G43:G44"/>
    <mergeCell ref="H43:H44"/>
    <mergeCell ref="I43:I44"/>
    <mergeCell ref="J43:J44"/>
    <mergeCell ref="D44:E44"/>
    <mergeCell ref="A40:A41"/>
    <mergeCell ref="B40:B41"/>
    <mergeCell ref="F40:F41"/>
    <mergeCell ref="G40:G41"/>
    <mergeCell ref="H40:H41"/>
    <mergeCell ref="I46:I47"/>
    <mergeCell ref="J46:J47"/>
    <mergeCell ref="A48:A49"/>
    <mergeCell ref="B48:B49"/>
    <mergeCell ref="F48:F49"/>
    <mergeCell ref="G48:G49"/>
    <mergeCell ref="I48:I49"/>
    <mergeCell ref="J48:J49"/>
    <mergeCell ref="A46:A47"/>
    <mergeCell ref="B46:B47"/>
    <mergeCell ref="F46:F47"/>
    <mergeCell ref="G46:G47"/>
    <mergeCell ref="H46:H47"/>
    <mergeCell ref="D47:E47"/>
    <mergeCell ref="H48:H49"/>
    <mergeCell ref="I50:I51"/>
    <mergeCell ref="J50:J51"/>
    <mergeCell ref="A52:A53"/>
    <mergeCell ref="B52:B53"/>
    <mergeCell ref="F52:F53"/>
    <mergeCell ref="G52:G53"/>
    <mergeCell ref="H52:H53"/>
    <mergeCell ref="I52:I53"/>
    <mergeCell ref="J52:J53"/>
    <mergeCell ref="D50:E50"/>
    <mergeCell ref="D52:E52"/>
    <mergeCell ref="D51:E51"/>
    <mergeCell ref="D53:E53"/>
    <mergeCell ref="A50:A51"/>
    <mergeCell ref="B50:B51"/>
    <mergeCell ref="F50:F51"/>
    <mergeCell ref="G50:G51"/>
    <mergeCell ref="H50:H51"/>
    <mergeCell ref="I54:I55"/>
    <mergeCell ref="J54:J55"/>
    <mergeCell ref="A57:A58"/>
    <mergeCell ref="B57:B58"/>
    <mergeCell ref="F57:F58"/>
    <mergeCell ref="G57:G58"/>
    <mergeCell ref="H57:H58"/>
    <mergeCell ref="I57:I58"/>
    <mergeCell ref="J57:J58"/>
    <mergeCell ref="D54:E54"/>
    <mergeCell ref="D57:E57"/>
    <mergeCell ref="D55:E55"/>
    <mergeCell ref="D58:E58"/>
    <mergeCell ref="A54:A55"/>
    <mergeCell ref="B54:B55"/>
    <mergeCell ref="F54:F55"/>
    <mergeCell ref="G54:G55"/>
    <mergeCell ref="H54:H55"/>
    <mergeCell ref="A56:E56"/>
    <mergeCell ref="I59:I60"/>
    <mergeCell ref="J59:J60"/>
    <mergeCell ref="A61:A62"/>
    <mergeCell ref="B61:B62"/>
    <mergeCell ref="F61:F62"/>
    <mergeCell ref="G61:G62"/>
    <mergeCell ref="H61:H62"/>
    <mergeCell ref="I61:I62"/>
    <mergeCell ref="J61:J62"/>
    <mergeCell ref="D59:E59"/>
    <mergeCell ref="D61:E61"/>
    <mergeCell ref="D60:E60"/>
    <mergeCell ref="D62:E62"/>
    <mergeCell ref="A59:A60"/>
    <mergeCell ref="B59:B60"/>
    <mergeCell ref="F59:F60"/>
    <mergeCell ref="G59:G60"/>
    <mergeCell ref="H59:H60"/>
    <mergeCell ref="I64:I65"/>
    <mergeCell ref="J64:J65"/>
    <mergeCell ref="A66:A67"/>
    <mergeCell ref="B66:B67"/>
    <mergeCell ref="F66:F67"/>
    <mergeCell ref="G66:G67"/>
    <mergeCell ref="H66:H67"/>
    <mergeCell ref="I66:I67"/>
    <mergeCell ref="J66:J67"/>
    <mergeCell ref="D64:E64"/>
    <mergeCell ref="D66:E66"/>
    <mergeCell ref="D65:E65"/>
    <mergeCell ref="D67:E67"/>
    <mergeCell ref="A64:A65"/>
    <mergeCell ref="B64:B65"/>
    <mergeCell ref="F64:F65"/>
    <mergeCell ref="G64:G65"/>
    <mergeCell ref="H64:H65"/>
    <mergeCell ref="I68:I69"/>
    <mergeCell ref="J68:J69"/>
    <mergeCell ref="A70:A71"/>
    <mergeCell ref="B70:B71"/>
    <mergeCell ref="F70:F71"/>
    <mergeCell ref="G70:G71"/>
    <mergeCell ref="H70:H71"/>
    <mergeCell ref="I70:I71"/>
    <mergeCell ref="J70:J71"/>
    <mergeCell ref="D68:E68"/>
    <mergeCell ref="D70:E70"/>
    <mergeCell ref="D69:E69"/>
    <mergeCell ref="D71:E71"/>
    <mergeCell ref="A68:A69"/>
    <mergeCell ref="B68:B69"/>
    <mergeCell ref="F68:F69"/>
    <mergeCell ref="G68:G69"/>
    <mergeCell ref="H68:H69"/>
    <mergeCell ref="F38:F39"/>
    <mergeCell ref="G38:G39"/>
    <mergeCell ref="H38:H39"/>
    <mergeCell ref="D40:E40"/>
    <mergeCell ref="D43:E43"/>
    <mergeCell ref="D46:E46"/>
    <mergeCell ref="D48:E48"/>
    <mergeCell ref="D39:E39"/>
    <mergeCell ref="D41:E41"/>
    <mergeCell ref="I38:I39"/>
    <mergeCell ref="J38:J39"/>
    <mergeCell ref="D16:E16"/>
    <mergeCell ref="D18:E18"/>
    <mergeCell ref="D20:E20"/>
    <mergeCell ref="D23:E23"/>
    <mergeCell ref="D25:E25"/>
    <mergeCell ref="D27:E27"/>
    <mergeCell ref="D29:E29"/>
    <mergeCell ref="D31:E31"/>
    <mergeCell ref="D34:E34"/>
    <mergeCell ref="D36:E36"/>
    <mergeCell ref="D38:E38"/>
    <mergeCell ref="D17:E17"/>
    <mergeCell ref="D19:E19"/>
    <mergeCell ref="I34:I35"/>
    <mergeCell ref="J34:J35"/>
    <mergeCell ref="F31:F32"/>
    <mergeCell ref="G31:G32"/>
    <mergeCell ref="H31:H32"/>
    <mergeCell ref="I31:I32"/>
    <mergeCell ref="J31:J32"/>
    <mergeCell ref="F29:F30"/>
    <mergeCell ref="G29:G30"/>
  </mergeCells>
  <pageMargins left="0.51181102362204722" right="0.51181102362204722" top="0.35433070866141736" bottom="0.35433070866141736" header="0.31496062992125984" footer="0.31496062992125984"/>
  <pageSetup paperSize="9" scale="59" fitToHeight="0" orientation="landscape" r:id="rId1"/>
  <headerFooter>
    <oddFooter>&amp;R&amp;P/&amp;N</oddFooter>
  </headerFooter>
  <rowBreaks count="4" manualBreakCount="4">
    <brk id="28" max="9" man="1"/>
    <brk id="41" max="9" man="1"/>
    <brk id="55" max="9" man="1"/>
    <brk id="6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d71249-3c0e-4d75-b322-9f0969846ee8">
      <Terms xmlns="http://schemas.microsoft.com/office/infopath/2007/PartnerControls"/>
    </lcf76f155ced4ddcb4097134ff3c332f>
    <TaxCatchAll xmlns="48171251-9dd2-4b3d-85c4-fd23d61dd5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FC984BAF412A47AE717BF27565C37C" ma:contentTypeVersion="15" ma:contentTypeDescription="Crée un document." ma:contentTypeScope="" ma:versionID="314a7dd1d5600f47ea3602e4e39de247">
  <xsd:schema xmlns:xsd="http://www.w3.org/2001/XMLSchema" xmlns:xs="http://www.w3.org/2001/XMLSchema" xmlns:p="http://schemas.microsoft.com/office/2006/metadata/properties" xmlns:ns2="6bd71249-3c0e-4d75-b322-9f0969846ee8" xmlns:ns3="48171251-9dd2-4b3d-85c4-fd23d61dd5ac" targetNamespace="http://schemas.microsoft.com/office/2006/metadata/properties" ma:root="true" ma:fieldsID="e126a3eabc808edfa3e19feae5309d2f" ns2:_="" ns3:_="">
    <xsd:import namespace="6bd71249-3c0e-4d75-b322-9f0969846ee8"/>
    <xsd:import namespace="48171251-9dd2-4b3d-85c4-fd23d61dd5a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71249-3c0e-4d75-b322-9f0969846e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db630b34-ef66-4a23-b54c-047f976c1c4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171251-9dd2-4b3d-85c4-fd23d61dd5a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9c4273b-c8a7-459b-a147-d17d6d3c1c27}" ma:internalName="TaxCatchAll" ma:showField="CatchAllData" ma:web="48171251-9dd2-4b3d-85c4-fd23d61dd5a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718AC0-B3F5-46F2-9C4E-BBCD58733D87}">
  <ds:schemaRefs>
    <ds:schemaRef ds:uri="http://schemas.microsoft.com/sharepoint/v3/contenttype/forms"/>
  </ds:schemaRefs>
</ds:datastoreItem>
</file>

<file path=customXml/itemProps2.xml><?xml version="1.0" encoding="utf-8"?>
<ds:datastoreItem xmlns:ds="http://schemas.openxmlformats.org/officeDocument/2006/customXml" ds:itemID="{C9163797-5CBF-47E4-9522-9E7408C57B49}">
  <ds:schemaRefs>
    <ds:schemaRef ds:uri="http://www.w3.org/XML/1998/namespace"/>
    <ds:schemaRef ds:uri="http://purl.org/dc/term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48171251-9dd2-4b3d-85c4-fd23d61dd5ac"/>
    <ds:schemaRef ds:uri="6bd71249-3c0e-4d75-b322-9f0969846ee8"/>
    <ds:schemaRef ds:uri="http://purl.org/dc/dcmitype/"/>
  </ds:schemaRefs>
</ds:datastoreItem>
</file>

<file path=customXml/itemProps3.xml><?xml version="1.0" encoding="utf-8"?>
<ds:datastoreItem xmlns:ds="http://schemas.openxmlformats.org/officeDocument/2006/customXml" ds:itemID="{C1A518EB-697E-4584-88DE-B8266625E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71249-3c0e-4d75-b322-9f0969846ee8"/>
    <ds:schemaRef ds:uri="48171251-9dd2-4b3d-85c4-fd23d61dd5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2026-03-26T10:48:41Z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0x010100BCFC984BAF412A47AE717BF27565C37C</vt:lpwstr>
  </property>
  <property fmtid="{D5CDD505-2E9C-101B-9397-08002B2CF9AE}" pid="3" name="MediaServiceImageTags">
    <vt:lpwstr/>
  </property>
</Properties>
</file>